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4625" activeTab="0"/>
  </bookViews>
  <sheets>
    <sheet name="Záradék" sheetId="1" r:id="rId1"/>
    <sheet name="Összesítő" sheetId="2" r:id="rId2"/>
    <sheet name="Zsaluzás és állványozás" sheetId="3" r:id="rId3"/>
    <sheet name="Irtás, föld- és sziklamunka" sheetId="4" r:id="rId4"/>
    <sheet name="Síkalapozás" sheetId="5" r:id="rId5"/>
    <sheet name="Helyszíni beton és vasbeton mun" sheetId="6" r:id="rId6"/>
    <sheet name="Előregyártott épületszerkezeti " sheetId="7" r:id="rId7"/>
    <sheet name="Falazás és egyéb kőművesmunka" sheetId="8" r:id="rId8"/>
    <sheet name="Ácsmunka" sheetId="9" r:id="rId9"/>
    <sheet name="Vakolás és rabicolás" sheetId="10" r:id="rId10"/>
    <sheet name="Szárazépítés" sheetId="11" r:id="rId11"/>
    <sheet name="Tetőfedés" sheetId="12" r:id="rId12"/>
    <sheet name="Hideg- és melegburkolatok készí" sheetId="13" r:id="rId13"/>
    <sheet name="Bádogozás" sheetId="14" r:id="rId14"/>
    <sheet name="Fa- és műanyag szerkezet elhely" sheetId="15" r:id="rId15"/>
    <sheet name="Felületképzés" sheetId="16" r:id="rId16"/>
    <sheet name="Szigetelés" sheetId="17" r:id="rId17"/>
    <sheet name="Közműcsővezetékek és -szerelvén" sheetId="18" r:id="rId18"/>
    <sheet name="Útburkolatalap és makadámburkol" sheetId="19" r:id="rId19"/>
    <sheet name="Kőburkolat készítése" sheetId="20" r:id="rId20"/>
    <sheet name="Elektromosenergia-ellátás, vill" sheetId="21" r:id="rId21"/>
    <sheet name="Épületgépészeti csővezeték szer" sheetId="22" r:id="rId22"/>
    <sheet name="Épületgépészeti szerelvények és" sheetId="23" r:id="rId23"/>
  </sheets>
  <definedNames/>
  <calcPr fullCalcOnLoad="1" refMode="R1C1"/>
</workbook>
</file>

<file path=xl/sharedStrings.xml><?xml version="1.0" encoding="utf-8"?>
<sst xmlns="http://schemas.openxmlformats.org/spreadsheetml/2006/main" count="682" uniqueCount="354">
  <si>
    <t>Acéllemez kompakt lapradiátor elhelyezése, széthordással, tartókkal, bekötéssel, 2 soros, 1600 mm-ig, 600 mm D-ÉG (Dunaferr) LUX-UNI univerzális 6 csatl.lapradiátor DK (22 típus), 2-soros, 2 konvektorlemezes, burkolattal, 600x 600 mm, fűtőtelj.</t>
  </si>
  <si>
    <t>(90/70/20°C): 1411 W</t>
  </si>
  <si>
    <t>82-012-003.2.1.4-0425766</t>
  </si>
  <si>
    <t>Acéllemez kompakt lapradiátor elhelyezése, széthordással, tartókkal, bekötéssel, 2 soros, 1600 mm-ig, 600 mm D-ÉG (Dunaferr) LUX-UNI univerzális 6 csatl.lapradiátor DK (22 típus), 2-soros, 2 konvektorlemezes, burkolattal, 600x1600 mm, fűtőtelj.</t>
  </si>
  <si>
    <t>(90/70/20°C): 3762 W</t>
  </si>
  <si>
    <t>82-016-001.1.7-0318737</t>
  </si>
  <si>
    <t>Piperetárgyak elhelyezése egy-három helyen felerősítve, törölközőtartó MOFÉM Fiesta törölköző tartó dupla, 600 mm, krómozott sárgaréz, kód: 501-1011-00</t>
  </si>
  <si>
    <t>82-016-001.1.8-0115511</t>
  </si>
  <si>
    <t>Piperetárgyak elhelyezése egy-három helyen felerősítve, piperepolc ALFÖLDI/BÁZIS porcelán polc 50 cm, csavarozható, fehér, Kód: 4679 00 01</t>
  </si>
  <si>
    <t>82-016-001.1.9-0318742</t>
  </si>
  <si>
    <t>Piperetárgyak elhelyezése egy-három helyen felerősítve, WC-kefe tartóval MOFÉM Fiesta WC kefe fali tartóval, kód: 501-1080-00</t>
  </si>
  <si>
    <t>82-016-001.2.3-0110014</t>
  </si>
  <si>
    <t>Piperetárgyak elhelyezése négy vagy több helyen felerősítve, tükör, elektromos bekötés nélkül Tükör halogénvilágítással, 80x65 cm</t>
  </si>
  <si>
    <t>82-016-001.2.3-0220602</t>
  </si>
  <si>
    <t>Piperetárgyak elhelyezése négy vagy több helyen felerősítve, tükör, elektromos bekötés nélkül B&amp;K dönthető tükör, 500x700 mm-es, konzollal, mozgáskorlátozott felhasználók részére, Cikkszám: BKTH350T</t>
  </si>
  <si>
    <t>82-016-002.1-0220658</t>
  </si>
  <si>
    <t>Adagoló (szappan, tusfürdő, fertőtlenítő, kézkrém, illatosító) és tartozékainak elhelyezése, falra szerelt kivitelben B&amp;K fali üveg folyékonyszappan adagoló krómozott konzollal, fényes, Cikkszám: BKH0580152</t>
  </si>
  <si>
    <t>82-016-003.1-0220721</t>
  </si>
  <si>
    <t>Papíradagolók elhelyezése falra szerelt kivitelben B&amp;K Losdi WC papír tartó közepes tekercshez, zárható, műanyag, fehér, Cikkszám: BKH0030411</t>
  </si>
  <si>
    <t>82-016-013.2</t>
  </si>
  <si>
    <t>klt</t>
  </si>
  <si>
    <t>Próbafűtés, radiátorok beszabályozása 23.261 - 45.440 W teljesítmény között</t>
  </si>
  <si>
    <t>82-016-014.1.1-0242602</t>
  </si>
  <si>
    <t>Füstgázelvezetés (csövek, idomok) elhelyezése zárt égésterű, fűtési és/vagy használati melegvízkészítő kazánok részére, felszerelve, szerelőkőműves munka nélkül, füstcsövek, 60/100 mm VAILLANT Flexibilis égéstermék elvezető (NA 60 - PP) rendszer esetén</t>
  </si>
  <si>
    <t>alkalmazható összekötő elem; Cikkszám: 0020077525</t>
  </si>
  <si>
    <t>Épületgépészeti szerelvények és berendezések szerelése</t>
  </si>
  <si>
    <t>Összesen:</t>
  </si>
  <si>
    <t xml:space="preserve">Név :SzamosszegKözség Önkormányzata    </t>
  </si>
  <si>
    <t xml:space="preserve">                                       </t>
  </si>
  <si>
    <t xml:space="preserve">Cím :4824. Szamosszeg, Bercsényi út 6. </t>
  </si>
  <si>
    <t xml:space="preserve"> Kelt:2019 év.január...hó..15.nap      </t>
  </si>
  <si>
    <t xml:space="preserve"> Szám         :.............           </t>
  </si>
  <si>
    <t xml:space="preserve"> KSH besorolás:.....................   </t>
  </si>
  <si>
    <t xml:space="preserve"> Teljesítés:2019. év.december . 31.nap </t>
  </si>
  <si>
    <t xml:space="preserve">A munka leírása:Helyi termékértéke-    </t>
  </si>
  <si>
    <t xml:space="preserve">sítést szolgáló piacok infrastrukturális fejlesztése                          </t>
  </si>
  <si>
    <t xml:space="preserve">                                                                              </t>
  </si>
  <si>
    <t xml:space="preserve">Készült:2018  évi terc vip program alapján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</si>
  <si>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</si>
  <si>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</si>
  <si>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</si>
  <si>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</si>
  <si>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</si>
  <si>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</si>
  <si>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</si>
  <si>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</si>
  <si>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</si>
  <si>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</si>
  <si>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</si>
  <si>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</si>
  <si>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</si>
  <si>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</si>
  <si>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</si>
  <si>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</si>
  <si>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</si>
  <si>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</si>
  <si>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</si>
  <si>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</si>
  <si>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</si>
  <si>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</si>
  <si>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15-002-006</t>
  </si>
  <si>
    <t>m2</t>
  </si>
  <si>
    <t>Koszorúzsaluzás párkány nélkül</t>
  </si>
  <si>
    <t>15-004-025</t>
  </si>
  <si>
    <t>Kisállvány készítése pallóterítéssel, kombinálva, nagybakból és magasított kisbakból</t>
  </si>
  <si>
    <t>Munkanem összesen:</t>
  </si>
  <si>
    <t>Zsaluzás és állványozás</t>
  </si>
  <si>
    <t>21-003-005.1.1.3</t>
  </si>
  <si>
    <t>m3</t>
  </si>
  <si>
    <t>Munkaárok földkiemelése közművesített területen, kézi erővel, bármely konzisztenciájú talajban, dúcolás nélkül, 2,0 m² szelvényig, IV. talajosztály</t>
  </si>
  <si>
    <t>21-003-011.1.1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</si>
  <si>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</si>
  <si>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21-003-122</t>
  </si>
  <si>
    <t>Pillérek, gépalapok, oszlopok, aknák, munkagödrök, pincetömbök kiemelése 1 m padka hagyással, kétoldalra kiemelve, depóniába vagy szállítóeszközre rakva, 10,00 m2 alapterületig, 1,51-3,50 m mélységig, száraz, földnedves III. fejtési talajosztályban</t>
  </si>
  <si>
    <t>21-004-005.1.1.1</t>
  </si>
  <si>
    <t>Tükörkészítés tömörítés nélkül, sík felületen gépi erővel, kiegészítő kézi munkával talajosztály: I-IV.</t>
  </si>
  <si>
    <t>21-008-001.1.3</t>
  </si>
  <si>
    <t>Döngölés kézi erővel száraz, földnedves IV. fejtési talajosztályban</t>
  </si>
  <si>
    <t>21-011-001.1.2</t>
  </si>
  <si>
    <t>Fejtett föld felrakása szállítóeszközre, kézi erővel, talajosztály V-VII.</t>
  </si>
  <si>
    <t>21-011-001.2.1</t>
  </si>
  <si>
    <t>Fejtett föld felrakása szállítóeszközre, géppel, talajosztály I-IV.</t>
  </si>
  <si>
    <t>Irtás, föld- és sziklamunka</t>
  </si>
  <si>
    <t>23-003-003-0222210</t>
  </si>
  <si>
    <t>Vasbeton sáv-, talp-, lemez- vagy gerendaalap készítése helyszínen kevert .....minőségű betonból C16/20 - X0v(H) - 16 - F3 - CEM 32,5, m = 6,6 finomsági modulussal</t>
  </si>
  <si>
    <t>Síkalapozás</t>
  </si>
  <si>
    <t>31-001-001.1.1-0220010</t>
  </si>
  <si>
    <t>t</t>
  </si>
  <si>
    <t>Betonacél helyszíni szerelése  függőleges vagy vízszintes tartószerkezetbe, lágyacélból, 7 mm átmérőig Betonacél, tekercsben, B 38.24  6 mm</t>
  </si>
  <si>
    <t>31-001-001.2.2-0221022</t>
  </si>
  <si>
    <t>Betonacél helyszíni szerelése  függőleges vagy vízszintes tartószerkezetbe, bordás betonacélból, 12-20 mm átmérő között FERALPI bordás betonacél, 12 m-es szálban, B500B  12 mm</t>
  </si>
  <si>
    <t>31-030-011.1.1.1-0012110</t>
  </si>
  <si>
    <t>Beton aljzat készítése helyszínen kevert betonból, kézi továbbítással és bedolgozással, merev aljzatra, tartószerkezetre léccel lehúzva, kavicsbetonból, C 8/10 - C 16/20 kissé képlékeny konzisztenciájú betonból, 6 cm vastagságig C8/10 - XN(H) - 16 - F2 -</t>
  </si>
  <si>
    <t>CEM 32,5, m = 6,3 finomsági modulussal</t>
  </si>
  <si>
    <t>31-030-011.1.1.2-0112110</t>
  </si>
  <si>
    <t>Beton aljzat készítése helyszínen kevert betonból, kézi továbbítással és bedolgozással, merev aljzatra, tartószerkezetre léccel lehúzva, kavicsbetonból, C 8/10 - C 16/20 kissé képlékeny konzisztenciájú betonból, 6 cm vastagság felett C12/15 - X0b(H) - 16</t>
  </si>
  <si>
    <t>- F2 - CEM 32,5, m = 6,4 finomsági modulussal</t>
  </si>
  <si>
    <t>Helyszíni beton és vasbeton munka</t>
  </si>
  <si>
    <t>32-002-001.1.1-0120010</t>
  </si>
  <si>
    <t>db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</si>
  <si>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</t>
  </si>
  <si>
    <t>kiegészítő hőszigetelés elhelyezése nélkül, 0,10 t/db tömegig, égetett agyag-kerámia köpenyes nyílásáthidaló POROTHERM A-10 kerámia burkolatú nyílásáthidaló, 1,00 m  ,1.50m,2.25 m</t>
  </si>
  <si>
    <t>Előregyártott épületszerkezeti elem elhelyezése és szerelése</t>
  </si>
  <si>
    <t>33-002-171-0127415</t>
  </si>
  <si>
    <t>Falazat POROTHERM kézi falazóblokkból 38x25x23,8 cm méretű, falazó, meszes cementhabarcsba falazva POROTHERM 38 kézi falazóblokk, 38x25x23,8 cm, Hf30-cm, falazó, meszes cementhabarcs</t>
  </si>
  <si>
    <t>33-002-204-0010503</t>
  </si>
  <si>
    <t>Falazat készítése ZS 40-es zsalukőből, kitöltő betonnal, betonacél beépítéssel Leier ZS 40-es zsaluzóelem, 40/50/23 cm, C16/20-16/KK kavicsbeton, B 38.24:8 mm átmérőjű betonacél</t>
  </si>
  <si>
    <t>33-005-002-0110001</t>
  </si>
  <si>
    <t>Pillérfalazatok kisméretű téglából, négyszögkeresztmetszettel, falazó, meszes cementhabarcsba falazva Kisméretű tömör tégla 25x12x6,5 cm nsz. Hf30-cm, falazó, meszes cementhabarcs</t>
  </si>
  <si>
    <t>33-011-001.1.1.3.2.1.1-2130101</t>
  </si>
  <si>
    <t>Válaszfal építése, égetett agyag-kerámia termékekből, normál elemekből, 100 mm falvastagságban, 400x200x100 mm-es méretű válaszfallapból, falazó, cementes mészhabarcsba falazva Válaszfallap, 400x200x100 mm I.o. M 1 (Hf10-mc) falazó, cementes mészhabarcs</t>
  </si>
  <si>
    <t>Falazás és egyéb kőművesmunka</t>
  </si>
  <si>
    <t>35-001-001.6-0680041</t>
  </si>
  <si>
    <t>Fa tetőszerkezetek bármely rendszerben faragott (fűrészelt) fából, 0,043-0,050 m³/m² bedolgozott famennyiség között Fűrészelt gerenda 150x200-300x300 mm 3-6.5 m I.o.</t>
  </si>
  <si>
    <t>35-002-001-0113021</t>
  </si>
  <si>
    <t>Fóliaterítés és -felerősítés 10 cm-es átfedéssel MASTERPLAST Isoflex Classic (75m2) PP szövet alapú tetőfólia magas szakítószilárdsággal mérsékelten hővisszaverő felülettel, W1, Csz: 0205-00015000</t>
  </si>
  <si>
    <t>35-003-001.5-0410051</t>
  </si>
  <si>
    <t>Tetőlécezés betoncserép alá, 5/4-es lécből BRAMAC tetőléc 2-6,5 m hosszú 30/32x48/50 mm</t>
  </si>
  <si>
    <t>35-003-001.6</t>
  </si>
  <si>
    <t>m</t>
  </si>
  <si>
    <t>Tetőlécezés tetőfelület ellenlécezésének elkészítése</t>
  </si>
  <si>
    <t>35-006-001.1.1</t>
  </si>
  <si>
    <t>Ácsolt ajtó és kaputok gyalult kivitelben, 2,00 m²-ig</t>
  </si>
  <si>
    <t>35-006-002-0680041</t>
  </si>
  <si>
    <t>Fafödémek, borított gerendafödém 24 mm-es alsó, felső deszkázással, faragott (fűrészelt) fából Fűrészelt gerenda 150x200-300x300 mm 3-6.5 m I.o.</t>
  </si>
  <si>
    <t>35-006-007.1</t>
  </si>
  <si>
    <t>Eladó pult / asztalok / készítése, elhelyezése 3.30x100 cm</t>
  </si>
  <si>
    <t>35-021-001-0251013</t>
  </si>
  <si>
    <t>Faanyag lángmentesítése mázolási technológiával felhordott anyaggal, egyszeri bevonat PYRONATUR faanyag rovar, gomba és tűz elleni védőszer</t>
  </si>
  <si>
    <t>35-080-005.1</t>
  </si>
  <si>
    <t>Deszkázás cseréje, ereszdeszkázás gyalult, hornyolt kivitelben</t>
  </si>
  <si>
    <t>35-080-005.2</t>
  </si>
  <si>
    <t>Deszkázás cseréje, homlokdeszka 30 cm szélességig, léctagozattal, gyalult kivitelben</t>
  </si>
  <si>
    <t>35-080-005.3</t>
  </si>
  <si>
    <t>Deszkázás cseréje, oromdeszka</t>
  </si>
  <si>
    <t>Ácsmunka</t>
  </si>
  <si>
    <t>36-003-001.1.1.1.1-0414710</t>
  </si>
  <si>
    <t>Oldalfalvakolat készítése, kézi felhordással, zsákos kiszerelésű szárazhabarcsból, sima, normál mész-cement vakolat, 1 cm vastagságban LB-Knauf PRÉMIUM kézi alapvakolat, Cikkszám: K00215011</t>
  </si>
  <si>
    <t>36-005-021.2.2.2-0410831</t>
  </si>
  <si>
    <t>Vékonyvakolatok, színvakolatok felhordása alapozott, előkészített felületre, vödrös kiszerelésű anyagból, vizes bázisú, műgyanta kötőanyagú vékonyvakolat készítése, egy rétegben, 1,5-2,5 mm-es szemcsemérettel weber.pas 15 klasszikus vékonyvakolat, finom</t>
  </si>
  <si>
    <t>és gördülőszemcsés, Kód: R972, 1. színcsoport</t>
  </si>
  <si>
    <t>36-007-009.2-0414512</t>
  </si>
  <si>
    <t>Lábazati vakolatok; díszítő és lábazati műgyantás kötőanyagú vakolatréteg felhordása, kézi erővel, vödrös kiszerelésű anyagból LB-Knauf Colorol díszítő és lábazati vakolat, 24 színben, Csz: K008298**</t>
  </si>
  <si>
    <t>Vakolás és rabicolás</t>
  </si>
  <si>
    <t>39-003-011.2.2-0123003</t>
  </si>
  <si>
    <t>Álmennyezeti tér füstgátfala, fém vázszerkezeten, hőszigeteléssel, csavarfejek és illesztések alapglettelve (Q2 minőségben), rögzítési távolság (t=0,50 m, h=2,80 m), 1 rtg. tűzgátló gipszkarton borítással MASTERPLAST NORGIPS GKF tűzgátló gipszkarton lap,</t>
  </si>
  <si>
    <t>12,5 mm, Cikkszám: 0733-12520000, üveggyapot szigetelés</t>
  </si>
  <si>
    <t>Szárazépítés</t>
  </si>
  <si>
    <t>41-001-056-0990401</t>
  </si>
  <si>
    <t>LINDAB színes műanyagbevonatú horganyzott acél cserepes lemezfedés készítése, minimum 14 fokos lejtésű tetőre, LPA 1000 mm fedőszélességű elemekből 6,0 m hosszúságig, tagolt- és sátortetőnél LINDAB cserepeslemez 175 mikron vastag plasztiszol bevonattal,</t>
  </si>
  <si>
    <t>LPA</t>
  </si>
  <si>
    <t>41-001-057-0990426</t>
  </si>
  <si>
    <t>LINDAB színes műanyagbevonatú  horganyzott acél cserepes lemezfedés gerincfedése tömítőprofillal, NP 120, NP 170 gerincelemmel NP 170 derékszögű gerinclemez, LV. 0,6 mm, 175 mikron vastag plasztiszol bevonattal</t>
  </si>
  <si>
    <t>Tetőfedés</t>
  </si>
  <si>
    <t>42-011-001.1.1.1-0216002</t>
  </si>
  <si>
    <t>Fal-, pillér és oszlopburkolat hordozószerkezetének felületelőkészítése beltérben, tégla, beton és vakolt alapfelületen, felületelőkészítő alapozó és tapadóhíd felhordása egy rétegben MUREXIN LF 1 mélyalapozó</t>
  </si>
  <si>
    <t>42-011-002.1.1.1-0216002</t>
  </si>
  <si>
    <t>Padlóburkolat hordozószerkezetének felületelőkészítése beltérben, beton alapfelületen felületelőkészítő alapozó és tapadóhíd felhordása egy rétegben MUREXIN LF 1 mélyalapozó</t>
  </si>
  <si>
    <t>42-012-001.1.1.1.1.4-0212015</t>
  </si>
  <si>
    <t>Fal-, pillér-, oszlopburkolat készítése beltérben, tégla, beton, vakolt alapfelületen, mázas kerámiával, kötésben vagy hálósan, 3-5 mm vtg. ragasztóba rakva, 1-10 mm fugaszélességgel, 45x45 - 60x60 cm közötti lapmérettel LB-Knauf S1 FLEX Flexibilis</t>
  </si>
  <si>
    <t>csempe- és járólapragasztó, nagyméretű burkolólapokhoz (max. 90x90 cm), Cikkszám: K00617331 LB-Knauf SILVERCOL Prémium flexibilis fugázó, EN 12004 szerinti CG2WA minősítéssel, Cikkszám: K00675**1</t>
  </si>
  <si>
    <t>42-022-001.1.1.2.1.1-0212015</t>
  </si>
  <si>
    <t>Padlóburkolat készítése, beltérben, tégla, beton, vakolt alapfelületen, gres, kőporcelán lappal, kötésben vagy hálósan, 3-5 mm vtg. ragasztóba rakva, 1-10 mm fugaszélességgel, 20x20 - 40x40 cm közötti lapmérettel LB-Knauf S1 FLEX Flexibilis csempe- és</t>
  </si>
  <si>
    <t>járólapragasztó, nagyméretű burkolólapokhoz (max. 90x90 cm), Cikkszám: K00617331 LB-Knauf SILVERCOL Prémium flexibilis fugázó, EN 12004 szerinti CG2WA minősítéssel, Cikkszám: K00675**1</t>
  </si>
  <si>
    <t>42-022-002.1.2.1.1-0212015</t>
  </si>
  <si>
    <t>Lábazatburkolat készítése, beltérben, gres, kőporcelán lappal, egyenes, egysoros kivitelben, 3-5 mm ragasztóba rakva, 1-10 mm fugaszélességgel, 10 cm magasságig, 20x20 - 40×40 cm közötti lapmérettel LB-Knauf S1 FLEX Flexibilis csempe- és járólapragasztó,</t>
  </si>
  <si>
    <t>nagyméretű burkolólapokhoz (max. 90x90 cm), Cikkszám: K00617331 LB-Knauf SILVERCOL Prémium flexibilis fugázó, EN 12004 szerinti CG2WA minősítéssel, Cikkszám: K00675**1</t>
  </si>
  <si>
    <t>Hideg- és melegburkolatok készítése, aljzat előkészítés</t>
  </si>
  <si>
    <t>43-002-001.2-0144003</t>
  </si>
  <si>
    <t>Függőereszcsatorna szerelése, félkörszelvényű, bármilyen kiterített szélességben, színes műanyagbevonatú horganyzott acéllemezből LINDAB Rainline R 150 félkörszelvényű függő ereszcsatorna, horganyzott acél + Elite bevonat, standard színben</t>
  </si>
  <si>
    <t>43-002-011.2-0144013</t>
  </si>
  <si>
    <t>Lefolyócső szerelése kör keresztmetszettel, bármilyen kiterített szélességgel, színes műanyagbevonatú horganyzott acéllemezből LINDAB Rainline SRÖR 100 körszelvényű lefolyócső egyik végén szűkítve, horganyzott acél + Elite bevonat, standard színben</t>
  </si>
  <si>
    <t>43-003-002.2.1-0144528</t>
  </si>
  <si>
    <t>Oromszegély szerelése, színes műanyagbevonatú horganyzott acéllemezből, 33 cm kiterített szélességig LINDAB VISK 110 oromdeszka-szegélylemez, 110 mm széles, 0,5 mm vtg., Classic matt bevonattal, standard színben</t>
  </si>
  <si>
    <t>43-003-008.2.1-0993271</t>
  </si>
  <si>
    <t>Ablak- vagy szemöldökpárkány színes műanyagbevonatú horganyzott acéllemezből, 50 cm kiterített szélességig LINDAB Seamline FOP szegély tűzihorganyzott acél + Classic bevonat, standard színben, 0,6 mm vtg., kiterített szélesség: 201-250 mm</t>
  </si>
  <si>
    <t>Bádogozás</t>
  </si>
  <si>
    <t>44-001-001.1.3.2</t>
  </si>
  <si>
    <t>Műanyag belső ajtó elhelyezése, előre kihagyott falnyílásba, utólagos elhelyezéssel, tömítés nélkül, (szerelvényezve, finom beállítással), hossztoldás nélküli  6,01-10,00 m kerület között 75x210-es</t>
  </si>
  <si>
    <t>44-001-001.1.3.2-0168584</t>
  </si>
  <si>
    <t>Műagyagbeltéri nyílászárók elhelyezése, előre kihagyott falnyílásba, utólagos elhelyezéssel, tömítés nélkül, (szerelvényezve, finom beállítással), hossztoldás  6,01-10,00 m kerület között 90x210</t>
  </si>
  <si>
    <t>44-002-001.1.1</t>
  </si>
  <si>
    <t>70x70-es lambériás villanyóra szekrény elhelyezése</t>
  </si>
  <si>
    <t>44-002-002-0184110</t>
  </si>
  <si>
    <t>Műanyag ablakdeszka, könyöklő, elhelyezése (szereléssel) Ablakdeszka, (belső párkány) AD 160 Anyagminőség: S64, T68</t>
  </si>
  <si>
    <t>44-011-001.1.1-0167421</t>
  </si>
  <si>
    <t>Műanyag kültéri nyílászárók elhelyezése előre kihagyott falnyílásba, hőszigetelt, fokozott légzárású bejárati ajtó, tömítés nélkül (szerelvényezve, finom beállítással), 5,01-10,00 m kerület között FENSTHERM BRILL Kifelé nyíló üvegezett bejárati ajtó, 5</t>
  </si>
  <si>
    <t>kamrás VEKA SOFTLINE 70 AD PVC profil, uw&lt;1,4 W/m2K, mérete: 90 x  210 cm</t>
  </si>
  <si>
    <t>44-011-001.1.1-0167422</t>
  </si>
  <si>
    <t>kamrás VEKA SOFTLINE 70 AD PVC profil, uw&lt;1,4 W/m2K, mérete: 100 x  210 cm</t>
  </si>
  <si>
    <t>44-011-001.1.1-0167423</t>
  </si>
  <si>
    <t>kamrás VEKA SOFTLINE 70 AD PVC profil, uw&lt;1,4 W/m2K, mérete: 110 x  210 cm</t>
  </si>
  <si>
    <t>44-011-001.2.2</t>
  </si>
  <si>
    <t>Műanyag kültéri nyílászárók elhelyezése előre kihagyott falnyílásba, hőszigetelt, fokozott légzárású műanyag oldalvilágító,  tömítés nélkül (szerelvényezve, finom beállítással), 6,00 m kerület felett 100x240 -es</t>
  </si>
  <si>
    <t>44-012-001.1.1.5.1-0222361</t>
  </si>
  <si>
    <t>Műanyag kültéri nyílászárók, hőszigetelt, fokozott légzárású ablak elhelyezése előre kihagyott falnyílásba, tömítés nélkül (szerelvényezve, finombeállítással), 4,00 m kerületig, hatkamrás profil, egyszárnyú bukó-nyíló REHAU Euro-Design 86 bukó-nyíló</t>
  </si>
  <si>
    <t>ablak, fehér, Ug = 1,1 W/m2K 60 x 60 cm</t>
  </si>
  <si>
    <t>44-012-001.1.2.4.1</t>
  </si>
  <si>
    <t>Műanyag kültéri nyílászárók, hőszigetelt, fokozott légzárású ablak elhelyezése előre kihagyott falnyílásba, tömítés nélkül (szerelvényezve, finombeállítással), 4,00 m kerület felett négykamrás profil, kétszárnyú, középnyíló bukó-nyíló 100x240es</t>
  </si>
  <si>
    <t>Fa- és műanyag szerkezet elhelyezése</t>
  </si>
  <si>
    <t>47-000-001.99.1.2.1.1-0218023</t>
  </si>
  <si>
    <t>Belső festéseknél felület előkészítése, részmunkák; felület glettelése zsákos kiszerelésű anyagból (alapozóval, sarokvédelemmel), bármilyen padozatú helyiségben, vakolt felületen, 1,5 mm vastagságban tagolatlan felületen Rigips Rimano 0-3 belsőtéri</t>
  </si>
  <si>
    <t>nagyszilárdságú glettelő gipsz</t>
  </si>
  <si>
    <t>47-011-015.1.1.2-0150241</t>
  </si>
  <si>
    <t>Diszperziós festés műanyag bázisú vizes-diszperziós  fehér vagy gyárilag színezett festékkel, új vagy régi lekapart, előkészített alapfelületen, vakolaton, két rétegben, tagolt sima felületen SAKRET DFI  diszperziós beltéri festék, fehér</t>
  </si>
  <si>
    <t>47-031-003.4.2.1-0143588</t>
  </si>
  <si>
    <t>Külső fafelületek fedőmázolása, vinilkopolimer bázisú bevonóanyaggal, eresz, tornác, homlokdeszka és faredőnyök fafelületén Supralux Orkán festék, sötétbarna, EAN: 5992452535030</t>
  </si>
  <si>
    <t>Felületképzés</t>
  </si>
  <si>
    <t>48-002-001.3.1.1-0118014</t>
  </si>
  <si>
    <t>Talajnedvesség elleni szigetelés; Padlószigetelés, egy rétegben, minimum 4,0 mm vastag oxidált bitumenes lemezzel, aljzathoz foltonként vagy sávokban olvasztásos ragasztással, átlapolásoknál teljes felületű hegesztéssel fektetve MASTERPLAST Ecobit 04 GV</t>
  </si>
  <si>
    <t>üvegfátyol hordozórétegű, 4 mm névleges vastagságú oxidált bitumenes vastaglemez, Cikkszám: 0612-10400000</t>
  </si>
  <si>
    <t>48-007-041.1.1.1.2-0113243</t>
  </si>
  <si>
    <t>Födém; Padló hő-, hangszigetelő anyag elhelyezése, vízszintes felületen, aljzatbeton alá, úsztató rétegként vagy talajon fekvő padlószerkezetben, expandált polisztirolhab lemezzel AUSTROTHERM lépéshang-szigetelő lemez, AT-L2 1000x500x50 mm</t>
  </si>
  <si>
    <t>48-007-041.3.1.7-0092027</t>
  </si>
  <si>
    <t>Födém; Mennyezet alulról hűlő födém hőszigetelése, utólag elhelyezve, vízszintes felületen, rögzítéssel (rögzítési anyagok külön tételben), kőzetgyapot, lécváz közé történő elhelyezésével (lécváz elhelyezése külön tételben szerepel) ROCKWOOL Multirock</t>
  </si>
  <si>
    <t>többcélú kőzetgyapot lemez, 1000x600x140 mm</t>
  </si>
  <si>
    <t>48-010-001.1.2.2-0113311</t>
  </si>
  <si>
    <t>Homlokzati hőszigetelés, üvegszövetháló-erősítéssel,(mechanikai rögzítés, felületi zárás valamint kiegészítő profilok külön tételben szerepelnek), egyenes vagy lépcsős élképzésű, normál homlokzati EPS hőszigetelő lapokkal, ragasztóporból képzett</t>
  </si>
  <si>
    <t>ragasztóba, tagolt sík, függőleges falon AUSTROTHERM AT H80 homlokzati hőszigetelő lemez,1000x500x120 mm</t>
  </si>
  <si>
    <t>48-010-001.4.2.2-0414626</t>
  </si>
  <si>
    <t>Homlokzati hőszigetelés, üvegszövetháló-erősítéssel,(mechanikai rögzítés, felületi zárás valamint kiegészítő profilok külön tételben szerepelnek), egyenes vagy lépcsős élképzésű, formahabosított homlokzati EPS hőszigetelő lapokkal, ragasztóporból képzett</t>
  </si>
  <si>
    <t>ragasztóba, tagolt sík, függőleges falon LB-Knauf Expert EPS lábazati hőszigetelő lemez 50 mm, Csz: K00831905</t>
  </si>
  <si>
    <t>48-021-001.51.2.3.1-0091299</t>
  </si>
  <si>
    <t>Szigetelések rögzítése; Hőszigetelő táblák pontszerű mechanikai rögzítése, homlokzaton, vázkerámia vagy pórusbeton aljzatszerkezethez, műanyag vagy fém beütőszeges műanyag beütődübelekkel MASTERPLAST Thermomaster D-H 10/260 mm, PP dübel, hőhídmentes fém</t>
  </si>
  <si>
    <t>beütőszeggel, A B C* D* E* falazatokhoz, Cikkszám: 0118-10260100 (*helyszíni dübelkihúzó vizsgálat szükséges)</t>
  </si>
  <si>
    <t>Szigetelés</t>
  </si>
  <si>
    <t>54-005-005.1-0110083</t>
  </si>
  <si>
    <t>PP, PE, KPE nyomócső szerelése, földárokban, hegesztett kötésekkel, idomok nélkül, csőátmérő: 16-50 mm között PIPELIFE PE100 ivóvíz nyomócső 32x2,0 mm 10bar (C=1,25), 100VSDR17032EN200K</t>
  </si>
  <si>
    <t>54-008-007.2</t>
  </si>
  <si>
    <t>Kerti locsolócsap beépítése, víztelenítő főcsappal és csapszekrénnyel együtt, DN 20</t>
  </si>
  <si>
    <t>Közműcsővezetékek és -szerelvények szerelése</t>
  </si>
  <si>
    <t>61-006-001.2-0110531</t>
  </si>
  <si>
    <t>Hengerelt zúzottkőpálya készítése, 2 cm vastag kötőanyag és 2 cm vastag fedőanyag terítéssel, zúzottkőből vagy kohósalakból, 10 cm vastagságban Z 20/55 zúzottkő, NZ 4/11 zúzottkő kötő és NZ 0/4 zúzottkő fedőanyaggal,  KŐKA, Iszkaszentgyörgy</t>
  </si>
  <si>
    <t>Útburkolatalap és makadámburkolat készítése</t>
  </si>
  <si>
    <t>62-002-001.4.2-0619060</t>
  </si>
  <si>
    <t>Kiemelt szegély készítése, alapárok kiemelésével, beton alapgerendával és megtámasztással, hézagolással, előregyártott szegélykőből vagy cölöpökből, 100 cm hosszú elemekből LEIER Quartz kerti szegélykő, 100x5x25 cm, Szürke, Cikkszám: HUTX5164 C12/15 -</t>
  </si>
  <si>
    <t>XN(H) - 16 - F1 - CEM 32,5, m = 6,3 finomsági modulussal</t>
  </si>
  <si>
    <t>62-003-061.1-0617045</t>
  </si>
  <si>
    <t>Térburkolat készítése mosott felületű (színezett) vegyes méretű rendszerkövekből, 6 cm-es vastagsággal SEMMELROCK Pastella 10x20x6 cm, világosszürke</t>
  </si>
  <si>
    <t>Kőburkolat készítése</t>
  </si>
  <si>
    <t>71-001-001.1.1.1.1-0110116</t>
  </si>
  <si>
    <t>Merev, simafalú műanyag védőcső elhelyezése, elágazó dobozokkal, előre elkészített falhoronyba, vékonyfalú kivitelben, könnyű mechanikai igénybevételre, Névleges méret: 11-16 mm Beltéri Mü III. vékonyfalú, hajlítható merev műanyag szürke védőcső 16 mm,</t>
  </si>
  <si>
    <t>Kód: MU-III 16</t>
  </si>
  <si>
    <t>71-002-001.1-0213002</t>
  </si>
  <si>
    <t>Szigetelt vezeték elhelyezése védőcsőbe húzva vagy vezetékcsatornába fektetve, rézvezetővel, leágazó kötésekkel, szigetelés ellenállás méréssel, a szerelvényekhez csatlakozó vezetékvégek bekötése nélkül, keresztmetszet: 0,5-2,5 mm² PannonCom-Kábel H07V-K</t>
  </si>
  <si>
    <t>450/750V 1x1,5 mm², hajlékony rézvezetővel (Mkh)</t>
  </si>
  <si>
    <t>71-002-021.1-0217113</t>
  </si>
  <si>
    <t>Kábelszerű vezeték elhelyezése előre elkészített tartószerkezetre, 1-12 erű rézvezetővel, elágazó dobozokkal és kötésekkel, szigetelési elenállás méréssel, a szerelvényekhez csatlakozó vezetékvégek bekötése nélkül, keresztmetszet: 0,5-2,5 mm²</t>
  </si>
  <si>
    <t>PannonCom-Kábel H05VV-F 300/500V műanyag tömlő vezeték 4x2,5 mm², hajlékony rézvezetővel (MT)</t>
  </si>
  <si>
    <t>71-005-001.1.1.1-0230103</t>
  </si>
  <si>
    <t>Komplett világítási  és telekommunikációs szerelvények, Fali kapcsolók elhelyezése, süllyesztve, 10-16A egypólusú kapcsolók LEGRAND Cariva egypólusú kapcsoló kerettel, fehér (Kat.szám:773801)</t>
  </si>
  <si>
    <t>71-005-001.11.1.1.1-0230109</t>
  </si>
  <si>
    <t>Komplett világítási  és telekommunikációs szerelvények, Csatlakozóaljzat elhelyezése, süllyesztve, 16A, földelt, egyes csatlakozóaljzat (2P+F) LEGRAND Cariva 2P+F csatlakozóaljzat kerettel, fehér (Kat.szám:773820)</t>
  </si>
  <si>
    <t>71-006-021</t>
  </si>
  <si>
    <t>kpl</t>
  </si>
  <si>
    <t>Csatlakozási hozzájárulás</t>
  </si>
  <si>
    <t>71-008-011.1.1.1-0120561</t>
  </si>
  <si>
    <t>Áram-védőkapcsolók elhelyezése, váltakozó- és pulzáló egyenáramú kioldásra, gyorskioldással (6...40 ms), 6 kA zárlati szilárdsággal, 2 pólusú GANZ KK GFI 025.2.030 25 A,  30 mA, áram-védőkapcsoló</t>
  </si>
  <si>
    <t>71-009-012.1-0910034</t>
  </si>
  <si>
    <t>Tokozott elosztó- és kapcsolóberendezések elhelyezése szögacél kerettel, előre elkészített tartószerkezetre, fémből, felszereléssel, bekötéssel, üzembehelyezéssel, lepróbálással, 1-4 egység Tokozott elosztó- és kapcsolóberendezés 4 egység</t>
  </si>
  <si>
    <t>71-009-013.2-0622165</t>
  </si>
  <si>
    <t>Fogyasztásmérő szekrény elhelyezése, (fogyasztásmérő beépítése nélkül) IP 54 védettséggel, műanyagból, 300 x 600 mm felett HENSEL Mi 72444-0 fogyasztásmérő szekrény, körvonalméret: 300 x 750 mm, univerzális mérőhely, 1db mérő számára, fogy.el., EAN:</t>
  </si>
  <si>
    <t>5999010930641</t>
  </si>
  <si>
    <t>71-010-001.4.2</t>
  </si>
  <si>
    <t>Felületre szerelt lámpatest elhelyezése  előre elkészített tartószerkezetre, tükrös, nyitott, izzós kivitelben energiatakarékos (vagy vegyes) fényforrással, becsavarozható kompakt fénycsővel (E14, E27)</t>
  </si>
  <si>
    <t>71-010-002.1.2.2.3-0143565</t>
  </si>
  <si>
    <t>Felületre szerelt lámpatest elhelyezése előre elkészített tartószerkezetre, zárt, fénycsöves kivitelben, T8, T12 fénycsöves elektronikával szerelt (A energia osztályú), burás E-FAMILY (HOLUX) LILI 218/E mennyezeti lámpatest, fehér, prizmás PC burával,</t>
  </si>
  <si>
    <t>elektronikus előtéttel, 2x18W / G13 fénycsőhöz (T8), IP 20 Csz: 1-25-14-0487</t>
  </si>
  <si>
    <t>71-010-011.3.2-0143547</t>
  </si>
  <si>
    <t>Falon kívüli, vízmentes kültéri lámpák elhelyezése, min. IP 54, izzólámpás kivitelben becsavarható kompakt fénycsöves E-FAMILY (HOLUX) WALL 67204B/G falikar, 273x181x80mm, alumínium, 2x20W / E27 fényforráshoz, IP54 Csz:1-25-10-1464</t>
  </si>
  <si>
    <t>71-011-002.3-0299714</t>
  </si>
  <si>
    <t>Kompakt fénycsövek, E27 fej VITOONE kompakt fénycső, 11W E27 spirál, 2700K, Csz: 11011-27-2700</t>
  </si>
  <si>
    <t>71-013-002-0130409</t>
  </si>
  <si>
    <t>Villámhárító felfogóvezető szerelése, előre elkészített tartószerkezetre, sodronyból, kör- vagy laposacélból, meredek tetőn, tartóra szerelve, 60 mm2 felett Cu szabadvezeték sodrony 95 mm2</t>
  </si>
  <si>
    <t>71-013-005.6-0555393</t>
  </si>
  <si>
    <t>Villám- és érintésvédelmi hálózat tartozékainak szerelése, védőburkolat elhelyezése ELECTRAPLAN ZIN DOT, cső vezetékvédő tartócsavarral, Cikkszám: 8586012252054</t>
  </si>
  <si>
    <t>71-013-008-5811050</t>
  </si>
  <si>
    <t>Villámhárító levezető szerelése, előre elkészített tartószerkezetre, sodronyból, kör- vagy laposacélból, épületszerkezeten kívül, átfeszítéssel 30 m-ig, 60 mm2-ig 30 m ACSR szabadvezeték sodrony acél-alumínium 50 mm2</t>
  </si>
  <si>
    <t>71-013-010.2-0310406</t>
  </si>
  <si>
    <t>Villámvédelmi hálózat tartószerkezeteinek szerelése, felfogó- és/vagy levezető acélszerkezethez rögzített bilinccsel OBO perembekötő bilincs, 8/10 mm körvezetőhöz, 10 mm peremvastagságig, R.sz.: 5317207</t>
  </si>
  <si>
    <t>71-013-046</t>
  </si>
  <si>
    <t>mp*</t>
  </si>
  <si>
    <t>Villám és érintésvédelmi mérés és jegyzőkönyv készítése</t>
  </si>
  <si>
    <t>71-101-001.1.1.1.1.1-0160601</t>
  </si>
  <si>
    <t>kpl.</t>
  </si>
  <si>
    <t>Elektromos energia rendszer tervezése, kiépítése, bekötése</t>
  </si>
  <si>
    <t>Elektromosenergia-ellátás, villanyszerelés</t>
  </si>
  <si>
    <t>81-001-001.3.2.1.1.1.2-0326025</t>
  </si>
  <si>
    <t>Ivóvíz vezeték, Ötrétegű cső szerelése, PE-Xc/Al/PE-Xc, PE-Xc/Al/PE-Xb, PE-Xb/Al/PE-Xb vagy PE-Xb/Al/PE anyagból, préselt csőkötésekkel, cső elhelyezése csőidomok nélkül, szakaszos nyomáspróbával, falhoronyba vagy padlószerkezetbe szerelve (horonyvésés</t>
  </si>
  <si>
    <t>külön tételben), DN 15 HENCO Standard többrétegű PE-Xc/Al 0,4/PE-Xc cső tekercsben, piros védőcsőben,10 bar, 95 ℃, 18x2, Rendelési szám: 100-018MR</t>
  </si>
  <si>
    <t>81-001-001.3.2.1.1.1.3-0326027</t>
  </si>
  <si>
    <t>külön tételben), DN 20 HENCO Standard többrétegű PE-Xc/Al /PE-Xc cső tekercsben, piros védőcsőben, 10 bar, 95 ℃, 26x3, Rendelési szám: 50-026MR</t>
  </si>
  <si>
    <t>81-002-003.2.1.2.3-0131041</t>
  </si>
  <si>
    <t>PVC lefolyóvezeték szerelése, tokos, gumigyűrűs kötésekkel, cső elhelyezése csőidomokkal, szakaszos tömörségi próbával, horonyba vagy padlócsatornába, DN 50 PIPELIFE PVC-U koextrudált tokos SUPER lefolyócső 50x1,8x2000 mm, KAEM050/2M-S</t>
  </si>
  <si>
    <t>81-002-003.2.1.2.6-0131007</t>
  </si>
  <si>
    <t>PVC lefolyóvezeték szerelése, tokos, gumigyűrűs kötésekkel, cső elhelyezése csőidomokkal, szakaszos tömörségi próbával, horonyba vagy padlócsatornába, DN 100 PIPELIFE PVC-U tokos lefolyócső 110x2,2x2000 mm, KAEM110/2M</t>
  </si>
  <si>
    <t>81-003-001.2.1.1.1.1.1-0110007</t>
  </si>
  <si>
    <t>Gázvezeték, Fekete acélcső szerelése, hegesztett kötésekkel, cső elhelyezése szakaszos nyomáspróbával, szabadon, tartószerkezettel, csőátmérő DN 100-méretig, DN 15-ig Vastagfalú, varratnélküli fekete acélcső, sima, A 37X, 1/2", 21,3x3,2mm</t>
  </si>
  <si>
    <t>81-003-001.2.1.1.1.1.3-0110063</t>
  </si>
  <si>
    <t>Gázvezeték, Fekete acélcső szerelése, hegesztett kötésekkel, cső elhelyezése szakaszos nyomáspróbával, szabadon, tartószerkezettel, csőátmérő DN 100-méretig, DN 25 Vastagfalú, varratnélküli fekete acélcső, sima, A 37, 1", 33,7x4,0mm</t>
  </si>
  <si>
    <t>81-004-001.3.3.2.1.1.2-0326025</t>
  </si>
  <si>
    <t>Fűtési vezeték, Ötrétegű cső szerelése, PE-Xc/Al/PE-Xc, PE-Xc/Al/PE-Xb, PE-Xb/Al/PE-Xb vagy PE-Xb/Al/PE anyagból, préselt vagy szorítógyűrűs csőkötésekkel, cső elhelyezése csőidomok nélkül, szakaszos nyomáspróbával, falhoronyba vagy padlószerkezetbe</t>
  </si>
  <si>
    <t>szerelve (horonyvésés külön tételben), DN 15 HENCO Standard többrétegű PE-Xc/Al 0,4/PE-Xc cső tekercsben, piros védőcsőben,10 bar, 95 ℃, 18x2, Rendelési szám: 100-018MR</t>
  </si>
  <si>
    <t>81-004-001.3.3.2.1.1.4-0326028</t>
  </si>
  <si>
    <t>szerelve (horonyvésés külön tételben), DN 25 HENCO Standard többrétegű PE-Xc/Al 0,4/PE-Xc cső tekercsben, fekete védőcsőben,10 bar, 95 ℃, 32x3, Rendelési szám: 25-032MBLACK</t>
  </si>
  <si>
    <t>81-004-001.4.1.1.2.1.2-0110172</t>
  </si>
  <si>
    <t>Fűtési vezeték, Fekete acélcső szerelése, hegesztett kötésekkel, tartószerkezettel, szakaszos nyomáspróbával, szabadon, horonyba vagy padlócsatornába, irányváltozás csőívvel, csőátmérő DN 100 méretig, DN 50 Normálfalú, varratnélküli fekete acélcső, sima,</t>
  </si>
  <si>
    <t>A 37, 2", 60,3x3,6mm</t>
  </si>
  <si>
    <t>81-005-004.6.1-0311151</t>
  </si>
  <si>
    <t>Padlófűtési rendszermodulok, osztó-gyűjtő egységek 2-5 fűtőkörig REHAU fűtőkör osztó-gyűjtő átfolyásmérővel HKV-D 2 CrNi, 350265</t>
  </si>
  <si>
    <t>81-013-001.1</t>
  </si>
  <si>
    <t>Épületgépészeti csővezetékek tervezése,víz, szennyvíz , gáz tervek elkészítése, bekötése, üzembe helyezése.</t>
  </si>
  <si>
    <t>Épületgépészeti csővezeték szerelése</t>
  </si>
  <si>
    <t>82-001-006.3.2-0114662</t>
  </si>
  <si>
    <t>Egyoldalon menetes szerelvény elhelyezése, külső vagy belső menettel, illetve hollandival csatlakoztatva DN 20 gömbcsap OVENTROP töltő-ürítő csap, DIN 3848 szerinti erősített feltűzőkulcsos kivitel, PN16, DN20, km., max.150°C, tömlővéges csatlakozóval és</t>
  </si>
  <si>
    <t>menetes véglezáró kupakkal, vörösöntvényből, nyers kivitelben, 1032006</t>
  </si>
  <si>
    <t>82-001-007.3.2-0121033</t>
  </si>
  <si>
    <t>Kétoldalon menetes vagy roppantógyűrűs szerelvény elhelyezése, külső vagy belső menettel, illetve hollandival csatlakoztatva DN 20 gömbcsap, víz- és gázfőcsap HERZ gömbcsap elzárókarral, nikkelezett, PTFE tömítéssel, -30℃-150℃, víz 0℃-110℃, 3/4" bb.</t>
  </si>
  <si>
    <t>menettel, Csz: 1210002</t>
  </si>
  <si>
    <t>82-001-007.4.2-0090009</t>
  </si>
  <si>
    <t>Kétoldalon menetes vagy roppantógyűrűs szerelvény elhelyezése, külső vagy belső menettel, illetve hollandival csatlakoztatva DN 25 gömbcsap, víz- és gázfőcsap OVENTROP Optibal TW golyoscsap ivóvízre, PN10, DN25, km., G1 1/4xG1 1/4, DIN ISO 228 szerint,</t>
  </si>
  <si>
    <t>lapos tömítéssel, műanyag fogantyúval, max. 90°C, mindkét oldalán G 1/4" vakdugóval lezárt ürítési hellyel, vörösöntvényből, nyers felülettel, teljes átömlésű, holttér-mentes kivitelben, 4208908</t>
  </si>
  <si>
    <t>82-001-016.2.1-0116002</t>
  </si>
  <si>
    <t>Fűtőtest szerelvény elhelyezése külső vagy belső menettel, illetve hollandival csatlakoztatva DN 15 radiátorszelep HERZ-GP típusú, egyenes kivitelű radiátorszelep, 1/2", Csz: 1.5523.21</t>
  </si>
  <si>
    <t>82-001-016.2.3-0113282</t>
  </si>
  <si>
    <t>Fűtőtest szerelvény elhelyezése külső vagy belső menettel, illetve hollandival csatlakoztatva DN 15 visszatérő elzárószelep Danfoss egyenes kivitelű visszatérő csavarzat, beszabályozási, elzárási, ürítés funkcióval, 003L0144, RLV 1/2"</t>
  </si>
  <si>
    <t>82-003-003.1.1-0130585</t>
  </si>
  <si>
    <t>klt.</t>
  </si>
  <si>
    <t>Gáz terv készítése</t>
  </si>
  <si>
    <t>82-009-005.1-0112641</t>
  </si>
  <si>
    <t>Mosdó vagy mosómedence berendezés elhelyezése és bekötése, kifolyószelep, bűzelzáró és sarokszelep nélkül, falra szerelhető porcelán kivitelben (komplett) BÁZIS porcelán mosdó 60 cm, 3 csaplyukkal, fúrt, 4196 71 01, fehér</t>
  </si>
  <si>
    <t>82-009-005.1-0118001</t>
  </si>
  <si>
    <t>Mosdó vagy mosómedence berendezés elhelyezése és bekötése, kifolyószelep, bűzelzáró és sarokszelep nélkül, falra szerelhető porcelán kivitelben (komplett) B&amp;K porcelán mosdó mozgáskorlátozottak részére döntőberendezéssel 675x570 mm, Cikkszám: TH410AI</t>
  </si>
  <si>
    <t>82-009-006.1-0114531</t>
  </si>
  <si>
    <t>Kézmosó berendezés elhelyezése és bekötése, kifolyószelep, sarokszelep, szifontakaró és bűzelzáró nélkül, porcelán kivitelben BÁZIS porcelán kézmosó, 45 cm, 3 csaplyukkal, fúrt, 4145 45 01, fehér</t>
  </si>
  <si>
    <t>82-009-011.1.1.2-0110231</t>
  </si>
  <si>
    <t>WC csésze elhelyezése és bekötése, öblítőtartály, sarokszelep, WC ülőke,  nyomógomb nélkül, porcelánból, alsókifolyású, mélyöblítésű kivitelben ALFÖLDI/BÁZIS porcelán mélyöblítésű WC csésze, 6 l alsó kifolyású, fehér, Kód: 4033 00 01</t>
  </si>
  <si>
    <t>82-009-011.1.1.2-0118011</t>
  </si>
  <si>
    <t>WC csésze elhelyezése és bekötése, öblítőtartály, sarokszelep, WC ülőke,  nyomógomb nélkül, porcelánból, alsókifolyású, mélyöblítésű kivitelben B&amp;K porcelán WC-kagyló mozgáskorlátozottak részére, padlón álló, alsó kifolyással, Cikkszám: TH420I</t>
  </si>
  <si>
    <t>82-009-015.1.1-0111525</t>
  </si>
  <si>
    <t>Vizelde vagy piszoár berendezés elhelyezése, öblítőszelep, sarokszelep és bűzelzáró nélkül, porcelán, falra szerelhető vizelde BÁZIS porcelán vizelde, felső bekötésű, 4332 00 01, fehér</t>
  </si>
  <si>
    <t>82-009-021.1-0135007</t>
  </si>
  <si>
    <t>Padló alatti illetve falba süllyeszthető bűzelzáró, padló alatti 1, 2, 3 ágú elhelyezése HL300, Padlólefolyó DN50 vízszintes, 1db DN40/50 oldalsó befolyás, szigetelő karima, visszacsapó szelepes szifonbetét, műa rácskeret, nemesacél rács</t>
  </si>
  <si>
    <t>82-009-032-0181105</t>
  </si>
  <si>
    <t>Mozgássérült vízellátási berendezések kiegészítő szerelvényeinek elhelyezése B&amp;K vízszintes kapaszkodó, szinterezett acél, 600 mm, fehér, Cikkszám: THM60L</t>
  </si>
  <si>
    <t>82-009-032-0181194</t>
  </si>
  <si>
    <t>Mozgássérült vízellátási berendezések kiegészítő szerelvényeinek elhelyezése B&amp;K hajlított kapaszkodó jobbos, szinterezett acél, 600x300 mm, fehér, Cikkszám: THMADL</t>
  </si>
  <si>
    <t>82-010-005.3.1-0322001</t>
  </si>
  <si>
    <t>Gázüzemű fűtő készülék elhelyezése, víz- és gázoldali bekötése,földgázra vagy PB gázra, kondenzációs fali- vagy modulkazán 40 kW teljesítményig Viessmann Vitodens 100-W Gázüzemű kondenzációs falikazán, nemesacél fűtőfelülettel, MatriX gázégővel, H és S</t>
  </si>
  <si>
    <t>földgázhoz valamint PB-gázhoz, helyiség levegőjétől függő és független üzemhez.  Fűtő kivitel. Névleges teljesítmény: 26 kW (50/30°C)</t>
  </si>
  <si>
    <t>82-012-003.2.1.4-0425754</t>
  </si>
  <si>
    <t>Acéllemez kompakt lapradiátor elhelyezése, széthordással, tartókkal, bekötéssel, 2 soros, 1600 mm-ig, 600 mm D-ÉG (Dunaferr) LUX-UNI univerzális 6 csatl.lapradiátor DK (22 típus), 2-soros, 2 konvektorlemezes, burkolattal, 600x 400 mm, fűtőtelj.</t>
  </si>
  <si>
    <t>(90/70/20°C): 940 W</t>
  </si>
  <si>
    <t>82-012-003.2.1.4-0425756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</si>
</sst>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10" fontId="3" fillId="0" borderId="2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2"/>
      <c r="B1" s="22"/>
      <c r="C1" s="22"/>
      <c r="D1" s="22"/>
    </row>
    <row r="2" spans="1:4" s="14" customFormat="1" ht="15.75">
      <c r="A2" s="22"/>
      <c r="B2" s="22"/>
      <c r="C2" s="22"/>
      <c r="D2" s="22"/>
    </row>
    <row r="3" spans="1:4" s="14" customFormat="1" ht="15.75">
      <c r="A3" s="22"/>
      <c r="B3" s="22"/>
      <c r="C3" s="22"/>
      <c r="D3" s="22"/>
    </row>
    <row r="4" spans="1:4" ht="15.75">
      <c r="A4" s="23"/>
      <c r="B4" s="23"/>
      <c r="C4" s="23"/>
      <c r="D4" s="23"/>
    </row>
    <row r="5" spans="1:4" ht="15.75">
      <c r="A5" s="23"/>
      <c r="B5" s="23"/>
      <c r="C5" s="23"/>
      <c r="D5" s="23"/>
    </row>
    <row r="6" spans="1:4" ht="15.75">
      <c r="A6" s="23"/>
      <c r="B6" s="23"/>
      <c r="C6" s="23"/>
      <c r="D6" s="23"/>
    </row>
    <row r="7" spans="1:4" ht="15.75">
      <c r="A7" s="23"/>
      <c r="B7" s="23"/>
      <c r="C7" s="23"/>
      <c r="D7" s="23"/>
    </row>
    <row r="9" spans="1:3" ht="15.75">
      <c r="A9" s="10" t="s">
        <v>27</v>
      </c>
      <c r="C9" s="10" t="s">
        <v>28</v>
      </c>
    </row>
    <row r="10" spans="1:3" ht="15.75">
      <c r="A10" s="10" t="s">
        <v>28</v>
      </c>
      <c r="C10" s="10" t="s">
        <v>28</v>
      </c>
    </row>
    <row r="11" spans="1:3" ht="15.75">
      <c r="A11" s="10" t="s">
        <v>29</v>
      </c>
      <c r="C11" s="10" t="s">
        <v>30</v>
      </c>
    </row>
    <row r="12" spans="1:3" ht="15.75">
      <c r="A12" s="10" t="s">
        <v>28</v>
      </c>
      <c r="C12" s="10" t="s">
        <v>31</v>
      </c>
    </row>
    <row r="13" spans="1:3" ht="15.75">
      <c r="A13" s="10" t="s">
        <v>28</v>
      </c>
      <c r="C13" s="10" t="s">
        <v>32</v>
      </c>
    </row>
    <row r="14" spans="1:3" ht="15.75">
      <c r="A14" s="10" t="s">
        <v>28</v>
      </c>
      <c r="C14" s="10" t="s">
        <v>33</v>
      </c>
    </row>
    <row r="15" ht="15.75">
      <c r="A15" s="10" t="s">
        <v>34</v>
      </c>
    </row>
    <row r="16" ht="15.75">
      <c r="A16" s="10" t="s">
        <v>35</v>
      </c>
    </row>
    <row r="17" ht="15.75">
      <c r="A17" s="10" t="s">
        <v>36</v>
      </c>
    </row>
    <row r="18" ht="15.75">
      <c r="A18" s="10" t="s">
        <v>36</v>
      </c>
    </row>
    <row r="19" ht="15.75">
      <c r="A19" s="10" t="s">
        <v>37</v>
      </c>
    </row>
    <row r="20" ht="15.75">
      <c r="A20" s="10" t="s">
        <v>36</v>
      </c>
    </row>
    <row r="22" spans="1:4" ht="15.75">
      <c r="A22" s="24" t="s">
        <v>38</v>
      </c>
      <c r="B22" s="24"/>
      <c r="C22" s="24"/>
      <c r="D22" s="24"/>
    </row>
    <row r="23" spans="1:4" ht="15.75">
      <c r="A23" s="15" t="s">
        <v>39</v>
      </c>
      <c r="B23" s="15"/>
      <c r="C23" s="18" t="s">
        <v>40</v>
      </c>
      <c r="D23" s="18" t="s">
        <v>41</v>
      </c>
    </row>
    <row r="24" spans="1:4" ht="15.75">
      <c r="A24" s="15" t="s">
        <v>42</v>
      </c>
      <c r="B24" s="15"/>
      <c r="C24" s="15">
        <f>ROUND(SUM(Összesítő!B2:B22),0)</f>
        <v>0</v>
      </c>
      <c r="D24" s="15">
        <f>ROUND(SUM(Összesítő!C2:C22),0)</f>
        <v>0</v>
      </c>
    </row>
    <row r="25" spans="1:4" ht="15.75">
      <c r="A25" s="15" t="s">
        <v>43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44</v>
      </c>
      <c r="C26" s="19">
        <f>ROUND(C25+D25,0)</f>
        <v>0</v>
      </c>
      <c r="D26" s="19"/>
    </row>
    <row r="27" spans="1:4" ht="15.75">
      <c r="A27" s="15" t="s">
        <v>45</v>
      </c>
      <c r="B27" s="16">
        <v>0.27</v>
      </c>
      <c r="C27" s="20">
        <f>ROUND(C26*B27,0)</f>
        <v>0</v>
      </c>
      <c r="D27" s="20"/>
    </row>
    <row r="28" spans="1:4" ht="15.75">
      <c r="A28" s="15" t="s">
        <v>46</v>
      </c>
      <c r="B28" s="15"/>
      <c r="C28" s="21">
        <f>ROUND(C26+C27,0)</f>
        <v>0</v>
      </c>
      <c r="D28" s="21"/>
    </row>
    <row r="32" spans="2:3" ht="15.75">
      <c r="B32" s="19" t="s">
        <v>47</v>
      </c>
      <c r="C32" s="19"/>
    </row>
    <row r="34" ht="15.75">
      <c r="A34" s="17"/>
    </row>
    <row r="35" ht="15.75">
      <c r="A35" s="17"/>
    </row>
    <row r="36" ht="15.75">
      <c r="A36" s="17"/>
    </row>
  </sheetData>
  <mergeCells count="12">
    <mergeCell ref="A5:D5"/>
    <mergeCell ref="A6:D6"/>
    <mergeCell ref="A7:D7"/>
    <mergeCell ref="A22:D22"/>
    <mergeCell ref="A1:D1"/>
    <mergeCell ref="A2:D2"/>
    <mergeCell ref="A3:D3"/>
    <mergeCell ref="A4:D4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51</v>
      </c>
      <c r="B1" s="2" t="s">
        <v>52</v>
      </c>
      <c r="C1" s="2" t="s">
        <v>53</v>
      </c>
      <c r="D1" s="4" t="s">
        <v>54</v>
      </c>
      <c r="E1" s="2" t="s">
        <v>55</v>
      </c>
      <c r="F1" s="4" t="s">
        <v>56</v>
      </c>
      <c r="G1" s="4" t="s">
        <v>57</v>
      </c>
      <c r="H1" s="4" t="s">
        <v>58</v>
      </c>
      <c r="I1" s="4" t="s">
        <v>59</v>
      </c>
    </row>
    <row r="2" spans="1:9" ht="76.5">
      <c r="A2" s="7">
        <v>1</v>
      </c>
      <c r="B2" s="1" t="s">
        <v>136</v>
      </c>
      <c r="C2" s="1" t="s">
        <v>137</v>
      </c>
      <c r="D2" s="5">
        <v>257</v>
      </c>
      <c r="E2" s="1" t="s">
        <v>61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138</v>
      </c>
      <c r="C4" s="9" t="s">
        <v>139</v>
      </c>
      <c r="D4" s="5">
        <v>153.6</v>
      </c>
      <c r="E4" s="1" t="s">
        <v>61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5" ht="25.5">
      <c r="C5" s="9" t="s">
        <v>140</v>
      </c>
    </row>
    <row r="7" spans="1:9" ht="76.5">
      <c r="A7" s="7">
        <v>3</v>
      </c>
      <c r="B7" s="1" t="s">
        <v>141</v>
      </c>
      <c r="C7" s="1" t="s">
        <v>142</v>
      </c>
      <c r="D7" s="5">
        <v>25.62</v>
      </c>
      <c r="E7" s="1" t="s">
        <v>61</v>
      </c>
      <c r="F7" s="5">
        <v>0</v>
      </c>
      <c r="G7" s="5">
        <v>0</v>
      </c>
      <c r="H7" s="5">
        <f>ROUND(D7*F7,0)</f>
        <v>0</v>
      </c>
      <c r="I7" s="5">
        <f>ROUND(D7*G7,0)</f>
        <v>0</v>
      </c>
    </row>
    <row r="9" spans="1:9" s="8" customFormat="1" ht="12.75">
      <c r="A9" s="6"/>
      <c r="B9" s="2"/>
      <c r="C9" s="2" t="s">
        <v>65</v>
      </c>
      <c r="D9" s="4"/>
      <c r="E9" s="2"/>
      <c r="F9" s="4"/>
      <c r="G9" s="4"/>
      <c r="H9" s="4">
        <f>ROUND(SUM(H2:H8),0)</f>
        <v>0</v>
      </c>
      <c r="I9" s="4">
        <f>ROUND(SUM(I2:I8),0)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Vakolás és rabicolás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51</v>
      </c>
      <c r="B1" s="2" t="s">
        <v>52</v>
      </c>
      <c r="C1" s="2" t="s">
        <v>53</v>
      </c>
      <c r="D1" s="4" t="s">
        <v>54</v>
      </c>
      <c r="E1" s="2" t="s">
        <v>55</v>
      </c>
      <c r="F1" s="4" t="s">
        <v>56</v>
      </c>
      <c r="G1" s="4" t="s">
        <v>57</v>
      </c>
      <c r="H1" s="4" t="s">
        <v>58</v>
      </c>
      <c r="I1" s="4" t="s">
        <v>59</v>
      </c>
    </row>
    <row r="2" spans="1:9" ht="89.25">
      <c r="A2" s="7">
        <v>1</v>
      </c>
      <c r="B2" s="1" t="s">
        <v>144</v>
      </c>
      <c r="C2" s="9" t="s">
        <v>145</v>
      </c>
      <c r="D2" s="5">
        <v>90.81</v>
      </c>
      <c r="E2" s="1" t="s">
        <v>61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3" ht="25.5">
      <c r="C3" s="9" t="s">
        <v>146</v>
      </c>
    </row>
    <row r="5" spans="1:9" s="8" customFormat="1" ht="12.75">
      <c r="A5" s="6"/>
      <c r="B5" s="2"/>
      <c r="C5" s="2" t="s">
        <v>65</v>
      </c>
      <c r="D5" s="4"/>
      <c r="E5" s="2"/>
      <c r="F5" s="4"/>
      <c r="G5" s="4"/>
      <c r="H5" s="4">
        <f>ROUND(SUM(H2:H4),0)</f>
        <v>0</v>
      </c>
      <c r="I5" s="4">
        <f>ROUND(SUM(I2:I4),0)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Szárazépítés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51</v>
      </c>
      <c r="B1" s="2" t="s">
        <v>52</v>
      </c>
      <c r="C1" s="2" t="s">
        <v>53</v>
      </c>
      <c r="D1" s="4" t="s">
        <v>54</v>
      </c>
      <c r="E1" s="2" t="s">
        <v>55</v>
      </c>
      <c r="F1" s="4" t="s">
        <v>56</v>
      </c>
      <c r="G1" s="4" t="s">
        <v>57</v>
      </c>
      <c r="H1" s="4" t="s">
        <v>58</v>
      </c>
      <c r="I1" s="4" t="s">
        <v>59</v>
      </c>
    </row>
    <row r="2" spans="1:9" ht="89.25">
      <c r="A2" s="7">
        <v>1</v>
      </c>
      <c r="B2" s="1" t="s">
        <v>148</v>
      </c>
      <c r="C2" s="9" t="s">
        <v>149</v>
      </c>
      <c r="D2" s="5">
        <v>358</v>
      </c>
      <c r="E2" s="1" t="s">
        <v>61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3" ht="12.75">
      <c r="C3" s="9" t="s">
        <v>150</v>
      </c>
    </row>
    <row r="5" spans="1:9" ht="76.5">
      <c r="A5" s="7">
        <v>2</v>
      </c>
      <c r="B5" s="1" t="s">
        <v>151</v>
      </c>
      <c r="C5" s="1" t="s">
        <v>152</v>
      </c>
      <c r="D5" s="5">
        <v>30</v>
      </c>
      <c r="E5" s="1" t="s">
        <v>119</v>
      </c>
      <c r="F5" s="5">
        <v>0</v>
      </c>
      <c r="G5" s="5">
        <v>0</v>
      </c>
      <c r="H5" s="5">
        <f>ROUND(D5*F5,0)</f>
        <v>0</v>
      </c>
      <c r="I5" s="5">
        <f>ROUND(D5*G5,0)</f>
        <v>0</v>
      </c>
    </row>
    <row r="7" spans="1:9" s="8" customFormat="1" ht="12.75">
      <c r="A7" s="6"/>
      <c r="B7" s="2"/>
      <c r="C7" s="2" t="s">
        <v>65</v>
      </c>
      <c r="D7" s="4"/>
      <c r="E7" s="2"/>
      <c r="F7" s="4"/>
      <c r="G7" s="4"/>
      <c r="H7" s="4">
        <f>ROUND(SUM(H2:H6),0)</f>
        <v>0</v>
      </c>
      <c r="I7" s="4">
        <f>ROUND(SUM(I2:I6),0)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Tetőfedés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51</v>
      </c>
      <c r="B1" s="2" t="s">
        <v>52</v>
      </c>
      <c r="C1" s="2" t="s">
        <v>53</v>
      </c>
      <c r="D1" s="4" t="s">
        <v>54</v>
      </c>
      <c r="E1" s="2" t="s">
        <v>55</v>
      </c>
      <c r="F1" s="4" t="s">
        <v>56</v>
      </c>
      <c r="G1" s="4" t="s">
        <v>57</v>
      </c>
      <c r="H1" s="4" t="s">
        <v>58</v>
      </c>
      <c r="I1" s="4" t="s">
        <v>59</v>
      </c>
    </row>
    <row r="2" spans="1:9" ht="76.5">
      <c r="A2" s="7">
        <v>1</v>
      </c>
      <c r="B2" s="1" t="s">
        <v>154</v>
      </c>
      <c r="C2" s="1" t="s">
        <v>155</v>
      </c>
      <c r="D2" s="5">
        <v>186</v>
      </c>
      <c r="E2" s="1" t="s">
        <v>61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63.75">
      <c r="A4" s="7">
        <v>2</v>
      </c>
      <c r="B4" s="1" t="s">
        <v>156</v>
      </c>
      <c r="C4" s="1" t="s">
        <v>157</v>
      </c>
      <c r="D4" s="5">
        <v>91.26</v>
      </c>
      <c r="E4" s="1" t="s">
        <v>61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102">
      <c r="A6" s="7">
        <v>3</v>
      </c>
      <c r="B6" s="1" t="s">
        <v>158</v>
      </c>
      <c r="C6" s="9" t="s">
        <v>159</v>
      </c>
      <c r="D6" s="5">
        <v>186</v>
      </c>
      <c r="E6" s="1" t="s">
        <v>61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7" ht="76.5">
      <c r="C7" s="9" t="s">
        <v>160</v>
      </c>
    </row>
    <row r="9" spans="1:9" ht="89.25">
      <c r="A9" s="7">
        <v>4</v>
      </c>
      <c r="B9" s="1" t="s">
        <v>161</v>
      </c>
      <c r="C9" s="9" t="s">
        <v>162</v>
      </c>
      <c r="D9" s="5">
        <v>91.26</v>
      </c>
      <c r="E9" s="1" t="s">
        <v>61</v>
      </c>
      <c r="F9" s="5">
        <v>0</v>
      </c>
      <c r="G9" s="5">
        <v>0</v>
      </c>
      <c r="H9" s="5">
        <f>ROUND(D9*F9,0)</f>
        <v>0</v>
      </c>
      <c r="I9" s="5">
        <f>ROUND(D9*G9,0)</f>
        <v>0</v>
      </c>
    </row>
    <row r="10" ht="76.5">
      <c r="C10" s="9" t="s">
        <v>163</v>
      </c>
    </row>
    <row r="12" spans="1:9" ht="89.25">
      <c r="A12" s="7">
        <v>5</v>
      </c>
      <c r="B12" s="1" t="s">
        <v>164</v>
      </c>
      <c r="C12" s="9" t="s">
        <v>165</v>
      </c>
      <c r="D12" s="5">
        <v>15.4</v>
      </c>
      <c r="E12" s="1" t="s">
        <v>119</v>
      </c>
      <c r="F12" s="5">
        <v>0</v>
      </c>
      <c r="G12" s="5">
        <v>0</v>
      </c>
      <c r="H12" s="5">
        <f>ROUND(D12*F12,0)</f>
        <v>0</v>
      </c>
      <c r="I12" s="5">
        <f>ROUND(D12*G12,0)</f>
        <v>0</v>
      </c>
    </row>
    <row r="13" ht="63.75">
      <c r="C13" s="9" t="s">
        <v>166</v>
      </c>
    </row>
    <row r="15" spans="1:9" s="8" customFormat="1" ht="12.75">
      <c r="A15" s="6"/>
      <c r="B15" s="2"/>
      <c r="C15" s="2" t="s">
        <v>65</v>
      </c>
      <c r="D15" s="4"/>
      <c r="E15" s="2"/>
      <c r="F15" s="4"/>
      <c r="G15" s="4"/>
      <c r="H15" s="4">
        <f>ROUND(SUM(H2:H14),0)</f>
        <v>0</v>
      </c>
      <c r="I15" s="4">
        <f>ROUND(SUM(I2:I14),0)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Hideg- és melegburkolatok készítése, aljzat előkészítés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51</v>
      </c>
      <c r="B1" s="2" t="s">
        <v>52</v>
      </c>
      <c r="C1" s="2" t="s">
        <v>53</v>
      </c>
      <c r="D1" s="4" t="s">
        <v>54</v>
      </c>
      <c r="E1" s="2" t="s">
        <v>55</v>
      </c>
      <c r="F1" s="4" t="s">
        <v>56</v>
      </c>
      <c r="G1" s="4" t="s">
        <v>57</v>
      </c>
      <c r="H1" s="4" t="s">
        <v>58</v>
      </c>
      <c r="I1" s="4" t="s">
        <v>59</v>
      </c>
    </row>
    <row r="2" spans="1:9" ht="89.25">
      <c r="A2" s="7">
        <v>1</v>
      </c>
      <c r="B2" s="1" t="s">
        <v>168</v>
      </c>
      <c r="C2" s="1" t="s">
        <v>169</v>
      </c>
      <c r="D2" s="5">
        <v>60</v>
      </c>
      <c r="E2" s="1" t="s">
        <v>119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102">
      <c r="A4" s="7">
        <v>2</v>
      </c>
      <c r="B4" s="1" t="s">
        <v>170</v>
      </c>
      <c r="C4" s="1" t="s">
        <v>171</v>
      </c>
      <c r="D4" s="5">
        <v>24</v>
      </c>
      <c r="E4" s="1" t="s">
        <v>119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89.25">
      <c r="A6" s="7">
        <v>3</v>
      </c>
      <c r="B6" s="1" t="s">
        <v>172</v>
      </c>
      <c r="C6" s="1" t="s">
        <v>173</v>
      </c>
      <c r="D6" s="5">
        <v>24</v>
      </c>
      <c r="E6" s="1" t="s">
        <v>119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8" spans="1:9" ht="89.25">
      <c r="A8" s="7">
        <v>4</v>
      </c>
      <c r="B8" s="1" t="s">
        <v>174</v>
      </c>
      <c r="C8" s="1" t="s">
        <v>175</v>
      </c>
      <c r="D8" s="5">
        <v>8</v>
      </c>
      <c r="E8" s="1" t="s">
        <v>119</v>
      </c>
      <c r="F8" s="5">
        <v>0</v>
      </c>
      <c r="G8" s="5">
        <v>0</v>
      </c>
      <c r="H8" s="5">
        <f>ROUND(D8*F8,0)</f>
        <v>0</v>
      </c>
      <c r="I8" s="5">
        <f>ROUND(D8*G8,0)</f>
        <v>0</v>
      </c>
    </row>
    <row r="10" spans="1:9" s="8" customFormat="1" ht="12.75">
      <c r="A10" s="6"/>
      <c r="B10" s="2"/>
      <c r="C10" s="2" t="s">
        <v>65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Bádogozás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51</v>
      </c>
      <c r="B1" s="2" t="s">
        <v>52</v>
      </c>
      <c r="C1" s="2" t="s">
        <v>53</v>
      </c>
      <c r="D1" s="4" t="s">
        <v>54</v>
      </c>
      <c r="E1" s="2" t="s">
        <v>55</v>
      </c>
      <c r="F1" s="4" t="s">
        <v>56</v>
      </c>
      <c r="G1" s="4" t="s">
        <v>57</v>
      </c>
      <c r="H1" s="4" t="s">
        <v>58</v>
      </c>
      <c r="I1" s="4" t="s">
        <v>59</v>
      </c>
    </row>
    <row r="2" spans="1:9" ht="76.5">
      <c r="A2" s="7">
        <v>1</v>
      </c>
      <c r="B2" s="1" t="s">
        <v>177</v>
      </c>
      <c r="C2" s="1" t="s">
        <v>178</v>
      </c>
      <c r="D2" s="5">
        <v>7</v>
      </c>
      <c r="E2" s="1" t="s">
        <v>99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76.5">
      <c r="A4" s="7">
        <v>2</v>
      </c>
      <c r="B4" s="1" t="s">
        <v>179</v>
      </c>
      <c r="C4" s="1" t="s">
        <v>180</v>
      </c>
      <c r="D4" s="5">
        <v>1</v>
      </c>
      <c r="E4" s="1" t="s">
        <v>99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181</v>
      </c>
      <c r="C6" s="1" t="s">
        <v>182</v>
      </c>
      <c r="D6" s="5">
        <v>1</v>
      </c>
      <c r="E6" s="1" t="s">
        <v>99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8" spans="1:9" ht="51">
      <c r="A8" s="7">
        <v>4</v>
      </c>
      <c r="B8" s="1" t="s">
        <v>183</v>
      </c>
      <c r="C8" s="1" t="s">
        <v>184</v>
      </c>
      <c r="D8" s="5">
        <v>8</v>
      </c>
      <c r="E8" s="1" t="s">
        <v>119</v>
      </c>
      <c r="F8" s="5">
        <v>0</v>
      </c>
      <c r="G8" s="5">
        <v>0</v>
      </c>
      <c r="H8" s="5">
        <f>ROUND(D8*F8,0)</f>
        <v>0</v>
      </c>
      <c r="I8" s="5">
        <f>ROUND(D8*G8,0)</f>
        <v>0</v>
      </c>
    </row>
    <row r="10" spans="1:9" ht="89.25">
      <c r="A10" s="7">
        <v>5</v>
      </c>
      <c r="B10" s="1" t="s">
        <v>185</v>
      </c>
      <c r="C10" s="9" t="s">
        <v>186</v>
      </c>
      <c r="D10" s="5">
        <v>3</v>
      </c>
      <c r="E10" s="1" t="s">
        <v>99</v>
      </c>
      <c r="F10" s="5">
        <v>0</v>
      </c>
      <c r="G10" s="5">
        <v>0</v>
      </c>
      <c r="H10" s="5">
        <f>ROUND(D10*F10,0)</f>
        <v>0</v>
      </c>
      <c r="I10" s="5">
        <f>ROUND(D10*G10,0)</f>
        <v>0</v>
      </c>
    </row>
    <row r="11" ht="38.25">
      <c r="C11" s="9" t="s">
        <v>187</v>
      </c>
    </row>
    <row r="13" spans="1:9" ht="89.25">
      <c r="A13" s="7">
        <v>6</v>
      </c>
      <c r="B13" s="1" t="s">
        <v>188</v>
      </c>
      <c r="C13" s="9" t="s">
        <v>186</v>
      </c>
      <c r="D13" s="5">
        <v>2</v>
      </c>
      <c r="E13" s="1" t="s">
        <v>99</v>
      </c>
      <c r="F13" s="5">
        <v>0</v>
      </c>
      <c r="G13" s="5">
        <v>0</v>
      </c>
      <c r="H13" s="5">
        <f>ROUND(D13*F13,0)</f>
        <v>0</v>
      </c>
      <c r="I13" s="5">
        <f>ROUND(D13*G13,0)</f>
        <v>0</v>
      </c>
    </row>
    <row r="14" ht="38.25">
      <c r="C14" s="9" t="s">
        <v>189</v>
      </c>
    </row>
    <row r="16" spans="1:9" ht="89.25">
      <c r="A16" s="7">
        <v>7</v>
      </c>
      <c r="B16" s="1" t="s">
        <v>190</v>
      </c>
      <c r="C16" s="9" t="s">
        <v>186</v>
      </c>
      <c r="D16" s="5">
        <v>1</v>
      </c>
      <c r="E16" s="1" t="s">
        <v>99</v>
      </c>
      <c r="F16" s="5">
        <v>0</v>
      </c>
      <c r="G16" s="5">
        <v>0</v>
      </c>
      <c r="H16" s="5">
        <f>ROUND(D16*F16,0)</f>
        <v>0</v>
      </c>
      <c r="I16" s="5">
        <f>ROUND(D16*G16,0)</f>
        <v>0</v>
      </c>
    </row>
    <row r="17" ht="38.25">
      <c r="C17" s="9" t="s">
        <v>191</v>
      </c>
    </row>
    <row r="19" spans="1:9" ht="76.5">
      <c r="A19" s="7">
        <v>8</v>
      </c>
      <c r="B19" s="1" t="s">
        <v>192</v>
      </c>
      <c r="C19" s="1" t="s">
        <v>193</v>
      </c>
      <c r="D19" s="5">
        <v>2</v>
      </c>
      <c r="E19" s="1" t="s">
        <v>99</v>
      </c>
      <c r="F19" s="5">
        <v>0</v>
      </c>
      <c r="G19" s="5">
        <v>0</v>
      </c>
      <c r="H19" s="5">
        <f>ROUND(D19*F19,0)</f>
        <v>0</v>
      </c>
      <c r="I19" s="5">
        <f>ROUND(D19*G19,0)</f>
        <v>0</v>
      </c>
    </row>
    <row r="21" spans="1:9" ht="89.25">
      <c r="A21" s="7">
        <v>9</v>
      </c>
      <c r="B21" s="1" t="s">
        <v>194</v>
      </c>
      <c r="C21" s="9" t="s">
        <v>195</v>
      </c>
      <c r="D21" s="5">
        <v>11</v>
      </c>
      <c r="E21" s="1" t="s">
        <v>99</v>
      </c>
      <c r="F21" s="5">
        <v>0</v>
      </c>
      <c r="G21" s="5">
        <v>0</v>
      </c>
      <c r="H21" s="5">
        <f>ROUND(D21*F21,0)</f>
        <v>0</v>
      </c>
      <c r="I21" s="5">
        <f>ROUND(D21*G21,0)</f>
        <v>0</v>
      </c>
    </row>
    <row r="22" ht="12.75">
      <c r="C22" s="9" t="s">
        <v>196</v>
      </c>
    </row>
    <row r="24" spans="1:9" ht="89.25">
      <c r="A24" s="7">
        <v>10</v>
      </c>
      <c r="B24" s="1" t="s">
        <v>197</v>
      </c>
      <c r="C24" s="1" t="s">
        <v>198</v>
      </c>
      <c r="D24" s="5">
        <v>2</v>
      </c>
      <c r="E24" s="1" t="s">
        <v>99</v>
      </c>
      <c r="F24" s="5">
        <v>0</v>
      </c>
      <c r="G24" s="5">
        <v>0</v>
      </c>
      <c r="H24" s="5">
        <f>ROUND(D24*F24,0)</f>
        <v>0</v>
      </c>
      <c r="I24" s="5">
        <f>ROUND(D24*G24,0)</f>
        <v>0</v>
      </c>
    </row>
    <row r="26" spans="1:9" s="8" customFormat="1" ht="12.75">
      <c r="A26" s="6"/>
      <c r="B26" s="2"/>
      <c r="C26" s="2" t="s">
        <v>65</v>
      </c>
      <c r="D26" s="4"/>
      <c r="E26" s="2"/>
      <c r="F26" s="4"/>
      <c r="G26" s="4"/>
      <c r="H26" s="4">
        <f>ROUND(SUM(H2:H25),0)</f>
        <v>0</v>
      </c>
      <c r="I26" s="4">
        <f>ROUND(SUM(I2:I25),0)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Fa- és műanyag szerkezet elhelyezése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51</v>
      </c>
      <c r="B1" s="2" t="s">
        <v>52</v>
      </c>
      <c r="C1" s="2" t="s">
        <v>53</v>
      </c>
      <c r="D1" s="4" t="s">
        <v>54</v>
      </c>
      <c r="E1" s="2" t="s">
        <v>55</v>
      </c>
      <c r="F1" s="4" t="s">
        <v>56</v>
      </c>
      <c r="G1" s="4" t="s">
        <v>57</v>
      </c>
      <c r="H1" s="4" t="s">
        <v>58</v>
      </c>
      <c r="I1" s="4" t="s">
        <v>59</v>
      </c>
    </row>
    <row r="2" spans="1:9" ht="89.25">
      <c r="A2" s="7">
        <v>1</v>
      </c>
      <c r="B2" s="1" t="s">
        <v>200</v>
      </c>
      <c r="C2" s="9" t="s">
        <v>201</v>
      </c>
      <c r="D2" s="5">
        <v>189</v>
      </c>
      <c r="E2" s="1" t="s">
        <v>61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3" ht="12.75">
      <c r="C3" s="9" t="s">
        <v>202</v>
      </c>
    </row>
    <row r="5" spans="1:9" ht="76.5">
      <c r="A5" s="7">
        <v>2</v>
      </c>
      <c r="B5" s="1" t="s">
        <v>203</v>
      </c>
      <c r="C5" s="1" t="s">
        <v>204</v>
      </c>
      <c r="D5" s="5">
        <v>189</v>
      </c>
      <c r="E5" s="1" t="s">
        <v>61</v>
      </c>
      <c r="F5" s="5">
        <v>0</v>
      </c>
      <c r="G5" s="5">
        <v>0</v>
      </c>
      <c r="H5" s="5">
        <f>ROUND(D5*F5,0)</f>
        <v>0</v>
      </c>
      <c r="I5" s="5">
        <f>ROUND(D5*G5,0)</f>
        <v>0</v>
      </c>
    </row>
    <row r="7" spans="1:9" ht="63.75">
      <c r="A7" s="7">
        <v>3</v>
      </c>
      <c r="B7" s="1" t="s">
        <v>205</v>
      </c>
      <c r="C7" s="1" t="s">
        <v>206</v>
      </c>
      <c r="D7" s="5">
        <v>239.94</v>
      </c>
      <c r="E7" s="1" t="s">
        <v>61</v>
      </c>
      <c r="F7" s="5">
        <v>0</v>
      </c>
      <c r="G7" s="5">
        <v>0</v>
      </c>
      <c r="H7" s="5">
        <f>ROUND(D7*F7,0)</f>
        <v>0</v>
      </c>
      <c r="I7" s="5">
        <f>ROUND(D7*G7,0)</f>
        <v>0</v>
      </c>
    </row>
    <row r="9" spans="1:9" s="8" customFormat="1" ht="12.75">
      <c r="A9" s="6"/>
      <c r="B9" s="2"/>
      <c r="C9" s="2" t="s">
        <v>65</v>
      </c>
      <c r="D9" s="4"/>
      <c r="E9" s="2"/>
      <c r="F9" s="4"/>
      <c r="G9" s="4"/>
      <c r="H9" s="4">
        <f>ROUND(SUM(H2:H8),0)</f>
        <v>0</v>
      </c>
      <c r="I9" s="4">
        <f>ROUND(SUM(I2:I8),0)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Felületképzés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51</v>
      </c>
      <c r="B1" s="2" t="s">
        <v>52</v>
      </c>
      <c r="C1" s="2" t="s">
        <v>53</v>
      </c>
      <c r="D1" s="4" t="s">
        <v>54</v>
      </c>
      <c r="E1" s="2" t="s">
        <v>55</v>
      </c>
      <c r="F1" s="4" t="s">
        <v>56</v>
      </c>
      <c r="G1" s="4" t="s">
        <v>57</v>
      </c>
      <c r="H1" s="4" t="s">
        <v>58</v>
      </c>
      <c r="I1" s="4" t="s">
        <v>59</v>
      </c>
    </row>
    <row r="2" spans="1:9" ht="102">
      <c r="A2" s="7">
        <v>1</v>
      </c>
      <c r="B2" s="1" t="s">
        <v>208</v>
      </c>
      <c r="C2" s="9" t="s">
        <v>209</v>
      </c>
      <c r="D2" s="5">
        <v>91.29</v>
      </c>
      <c r="E2" s="1" t="s">
        <v>61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3" ht="38.25">
      <c r="C3" s="9" t="s">
        <v>210</v>
      </c>
    </row>
    <row r="5" spans="1:9" ht="89.25">
      <c r="A5" s="7">
        <v>2</v>
      </c>
      <c r="B5" s="1" t="s">
        <v>211</v>
      </c>
      <c r="C5" s="1" t="s">
        <v>212</v>
      </c>
      <c r="D5" s="5">
        <v>91.92</v>
      </c>
      <c r="E5" s="1" t="s">
        <v>61</v>
      </c>
      <c r="F5" s="5">
        <v>0</v>
      </c>
      <c r="G5" s="5">
        <v>0</v>
      </c>
      <c r="H5" s="5">
        <f>ROUND(D5*F5,0)</f>
        <v>0</v>
      </c>
      <c r="I5" s="5">
        <f>ROUND(D5*G5,0)</f>
        <v>0</v>
      </c>
    </row>
    <row r="7" spans="1:9" ht="89.25">
      <c r="A7" s="7">
        <v>3</v>
      </c>
      <c r="B7" s="1" t="s">
        <v>213</v>
      </c>
      <c r="C7" s="9" t="s">
        <v>214</v>
      </c>
      <c r="D7" s="5">
        <v>91.29</v>
      </c>
      <c r="E7" s="1" t="s">
        <v>61</v>
      </c>
      <c r="F7" s="5">
        <v>0</v>
      </c>
      <c r="G7" s="5">
        <v>0</v>
      </c>
      <c r="H7" s="5">
        <f>ROUND(D7*F7,0)</f>
        <v>0</v>
      </c>
      <c r="I7" s="5">
        <f>ROUND(D7*G7,0)</f>
        <v>0</v>
      </c>
    </row>
    <row r="8" ht="25.5">
      <c r="C8" s="9" t="s">
        <v>215</v>
      </c>
    </row>
    <row r="10" spans="1:9" ht="102">
      <c r="A10" s="7">
        <v>4</v>
      </c>
      <c r="B10" s="1" t="s">
        <v>216</v>
      </c>
      <c r="C10" s="9" t="s">
        <v>217</v>
      </c>
      <c r="D10" s="5">
        <v>159.6</v>
      </c>
      <c r="E10" s="1" t="s">
        <v>61</v>
      </c>
      <c r="F10" s="5">
        <v>0</v>
      </c>
      <c r="G10" s="5">
        <v>0</v>
      </c>
      <c r="H10" s="5">
        <f>ROUND(D10*F10,0)</f>
        <v>0</v>
      </c>
      <c r="I10" s="5">
        <f>ROUND(D10*G10,0)</f>
        <v>0</v>
      </c>
    </row>
    <row r="11" ht="38.25">
      <c r="C11" s="9" t="s">
        <v>218</v>
      </c>
    </row>
    <row r="13" spans="1:9" ht="102">
      <c r="A13" s="7">
        <v>5</v>
      </c>
      <c r="B13" s="1" t="s">
        <v>219</v>
      </c>
      <c r="C13" s="9" t="s">
        <v>220</v>
      </c>
      <c r="D13" s="5">
        <v>16</v>
      </c>
      <c r="E13" s="1" t="s">
        <v>61</v>
      </c>
      <c r="F13" s="5">
        <v>0</v>
      </c>
      <c r="G13" s="5">
        <v>0</v>
      </c>
      <c r="H13" s="5">
        <f>ROUND(D13*F13,0)</f>
        <v>0</v>
      </c>
      <c r="I13" s="5">
        <f>ROUND(D13*G13,0)</f>
        <v>0</v>
      </c>
    </row>
    <row r="14" ht="38.25">
      <c r="C14" s="9" t="s">
        <v>221</v>
      </c>
    </row>
    <row r="16" spans="1:9" ht="102">
      <c r="A16" s="7">
        <v>6</v>
      </c>
      <c r="B16" s="1" t="s">
        <v>222</v>
      </c>
      <c r="C16" s="9" t="s">
        <v>223</v>
      </c>
      <c r="D16" s="5">
        <v>770</v>
      </c>
      <c r="E16" s="1" t="s">
        <v>99</v>
      </c>
      <c r="F16" s="5">
        <v>0</v>
      </c>
      <c r="G16" s="5">
        <v>0</v>
      </c>
      <c r="H16" s="5">
        <f>ROUND(D16*F16,0)</f>
        <v>0</v>
      </c>
      <c r="I16" s="5">
        <f>ROUND(D16*G16,0)</f>
        <v>0</v>
      </c>
    </row>
    <row r="17" ht="51">
      <c r="C17" s="9" t="s">
        <v>224</v>
      </c>
    </row>
    <row r="19" spans="1:9" s="8" customFormat="1" ht="12.75">
      <c r="A19" s="6"/>
      <c r="B19" s="2"/>
      <c r="C19" s="2" t="s">
        <v>65</v>
      </c>
      <c r="D19" s="4"/>
      <c r="E19" s="2"/>
      <c r="F19" s="4"/>
      <c r="G19" s="4"/>
      <c r="H19" s="4">
        <f>ROUND(SUM(H2:H18),0)</f>
        <v>0</v>
      </c>
      <c r="I19" s="4">
        <f>ROUND(SUM(I2:I18),0)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Szigetelés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51</v>
      </c>
      <c r="B1" s="2" t="s">
        <v>52</v>
      </c>
      <c r="C1" s="2" t="s">
        <v>53</v>
      </c>
      <c r="D1" s="4" t="s">
        <v>54</v>
      </c>
      <c r="E1" s="2" t="s">
        <v>55</v>
      </c>
      <c r="F1" s="4" t="s">
        <v>56</v>
      </c>
      <c r="G1" s="4" t="s">
        <v>57</v>
      </c>
      <c r="H1" s="4" t="s">
        <v>58</v>
      </c>
      <c r="I1" s="4" t="s">
        <v>59</v>
      </c>
    </row>
    <row r="2" spans="1:9" ht="76.5">
      <c r="A2" s="7">
        <v>1</v>
      </c>
      <c r="B2" s="1" t="s">
        <v>226</v>
      </c>
      <c r="C2" s="1" t="s">
        <v>227</v>
      </c>
      <c r="D2" s="5">
        <v>50</v>
      </c>
      <c r="E2" s="1" t="s">
        <v>119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228</v>
      </c>
      <c r="C4" s="1" t="s">
        <v>229</v>
      </c>
      <c r="D4" s="5">
        <v>1</v>
      </c>
      <c r="E4" s="1" t="s">
        <v>99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65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Közműcsővezetékek és -szerelvények szerelése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51</v>
      </c>
      <c r="B1" s="2" t="s">
        <v>52</v>
      </c>
      <c r="C1" s="2" t="s">
        <v>53</v>
      </c>
      <c r="D1" s="4" t="s">
        <v>54</v>
      </c>
      <c r="E1" s="2" t="s">
        <v>55</v>
      </c>
      <c r="F1" s="4" t="s">
        <v>56</v>
      </c>
      <c r="G1" s="4" t="s">
        <v>57</v>
      </c>
      <c r="H1" s="4" t="s">
        <v>58</v>
      </c>
      <c r="I1" s="4" t="s">
        <v>59</v>
      </c>
    </row>
    <row r="2" spans="1:9" ht="89.25">
      <c r="A2" s="7">
        <v>1</v>
      </c>
      <c r="B2" s="1" t="s">
        <v>231</v>
      </c>
      <c r="C2" s="1" t="s">
        <v>232</v>
      </c>
      <c r="D2" s="5">
        <v>297.99</v>
      </c>
      <c r="E2" s="1" t="s">
        <v>61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65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Útburkolatalap és makadámburkolat készítése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48</v>
      </c>
      <c r="B1" s="13" t="s">
        <v>49</v>
      </c>
      <c r="C1" s="13" t="s">
        <v>50</v>
      </c>
    </row>
    <row r="2" spans="1:3" ht="15.75">
      <c r="A2" s="11" t="s">
        <v>66</v>
      </c>
      <c r="B2" s="11">
        <f>'Zsaluzás és állványozás'!H6</f>
        <v>0</v>
      </c>
      <c r="C2" s="11">
        <f>'Zsaluzás és állványozás'!I6</f>
        <v>0</v>
      </c>
    </row>
    <row r="3" spans="1:3" ht="15.75">
      <c r="A3" s="11" t="s">
        <v>82</v>
      </c>
      <c r="B3" s="11">
        <f>'Irtás, föld- és sziklamunka'!H16</f>
        <v>0</v>
      </c>
      <c r="C3" s="11">
        <f>'Irtás, föld- és sziklamunka'!I16</f>
        <v>0</v>
      </c>
    </row>
    <row r="4" spans="1:3" ht="15.75">
      <c r="A4" s="11" t="s">
        <v>85</v>
      </c>
      <c r="B4" s="11">
        <f>Síkalapozás!H4</f>
        <v>0</v>
      </c>
      <c r="C4" s="11">
        <f>Síkalapozás!I4</f>
        <v>0</v>
      </c>
    </row>
    <row r="5" spans="1:3" ht="15.75">
      <c r="A5" s="11" t="s">
        <v>97</v>
      </c>
      <c r="B5" s="11">
        <f>'Helyszíni beton és vasbeton mun'!H12</f>
        <v>0</v>
      </c>
      <c r="C5" s="11">
        <f>'Helyszíni beton és vasbeton mun'!I12</f>
        <v>0</v>
      </c>
    </row>
    <row r="6" spans="1:3" ht="31.5">
      <c r="A6" s="11" t="s">
        <v>102</v>
      </c>
      <c r="B6" s="11">
        <f>'Előregyártott épületszerkezeti '!H5</f>
        <v>0</v>
      </c>
      <c r="C6" s="11">
        <f>'Előregyártott épületszerkezeti '!I5</f>
        <v>0</v>
      </c>
    </row>
    <row r="7" spans="1:3" ht="15.75">
      <c r="A7" s="11" t="s">
        <v>111</v>
      </c>
      <c r="B7" s="11">
        <f>'Falazás és egyéb kőművesmunka'!H10</f>
        <v>0</v>
      </c>
      <c r="C7" s="11">
        <f>'Falazás és egyéb kőművesmunka'!I10</f>
        <v>0</v>
      </c>
    </row>
    <row r="8" spans="1:3" ht="15.75">
      <c r="A8" s="11" t="s">
        <v>135</v>
      </c>
      <c r="B8" s="11">
        <f>Ácsmunka!H24</f>
        <v>0</v>
      </c>
      <c r="C8" s="11">
        <f>Ácsmunka!I24</f>
        <v>0</v>
      </c>
    </row>
    <row r="9" spans="1:3" ht="15.75">
      <c r="A9" s="11" t="s">
        <v>143</v>
      </c>
      <c r="B9" s="11">
        <f>'Vakolás és rabicolás'!H9</f>
        <v>0</v>
      </c>
      <c r="C9" s="11">
        <f>'Vakolás és rabicolás'!I9</f>
        <v>0</v>
      </c>
    </row>
    <row r="10" spans="1:3" ht="15.75">
      <c r="A10" s="11" t="s">
        <v>147</v>
      </c>
      <c r="B10" s="11">
        <f>Szárazépítés!H5</f>
        <v>0</v>
      </c>
      <c r="C10" s="11">
        <f>Szárazépítés!I5</f>
        <v>0</v>
      </c>
    </row>
    <row r="11" spans="1:3" ht="15.75">
      <c r="A11" s="11" t="s">
        <v>153</v>
      </c>
      <c r="B11" s="11">
        <f>Tetőfedés!H7</f>
        <v>0</v>
      </c>
      <c r="C11" s="11">
        <f>Tetőfedés!I7</f>
        <v>0</v>
      </c>
    </row>
    <row r="12" spans="1:3" ht="31.5">
      <c r="A12" s="11" t="s">
        <v>167</v>
      </c>
      <c r="B12" s="11">
        <f>'Hideg- és melegburkolatok készí'!H15</f>
        <v>0</v>
      </c>
      <c r="C12" s="11">
        <f>'Hideg- és melegburkolatok készí'!I15</f>
        <v>0</v>
      </c>
    </row>
    <row r="13" spans="1:3" ht="15.75">
      <c r="A13" s="11" t="s">
        <v>176</v>
      </c>
      <c r="B13" s="11">
        <f>Bádogozás!H10</f>
        <v>0</v>
      </c>
      <c r="C13" s="11">
        <f>Bádogozás!I10</f>
        <v>0</v>
      </c>
    </row>
    <row r="14" spans="1:3" ht="15.75">
      <c r="A14" s="11" t="s">
        <v>199</v>
      </c>
      <c r="B14" s="11">
        <f>'Fa- és műanyag szerkezet elhely'!H26</f>
        <v>0</v>
      </c>
      <c r="C14" s="11">
        <f>'Fa- és műanyag szerkezet elhely'!I26</f>
        <v>0</v>
      </c>
    </row>
    <row r="15" spans="1:3" ht="15.75">
      <c r="A15" s="11" t="s">
        <v>207</v>
      </c>
      <c r="B15" s="11">
        <f>Felületképzés!H9</f>
        <v>0</v>
      </c>
      <c r="C15" s="11">
        <f>Felületképzés!I9</f>
        <v>0</v>
      </c>
    </row>
    <row r="16" spans="1:3" ht="15.75">
      <c r="A16" s="11" t="s">
        <v>225</v>
      </c>
      <c r="B16" s="11">
        <f>Szigetelés!H19</f>
        <v>0</v>
      </c>
      <c r="C16" s="11">
        <f>Szigetelés!I19</f>
        <v>0</v>
      </c>
    </row>
    <row r="17" spans="1:3" ht="31.5">
      <c r="A17" s="11" t="s">
        <v>230</v>
      </c>
      <c r="B17" s="11">
        <f>'Közműcsővezetékek és -szerelvén'!H6</f>
        <v>0</v>
      </c>
      <c r="C17" s="11">
        <f>'Közműcsővezetékek és -szerelvén'!I6</f>
        <v>0</v>
      </c>
    </row>
    <row r="18" spans="1:3" ht="31.5">
      <c r="A18" s="11" t="s">
        <v>233</v>
      </c>
      <c r="B18" s="11">
        <f>'Útburkolatalap és makadámburkol'!H4</f>
        <v>0</v>
      </c>
      <c r="C18" s="11">
        <f>'Útburkolatalap és makadámburkol'!I4</f>
        <v>0</v>
      </c>
    </row>
    <row r="19" spans="1:3" ht="15.75">
      <c r="A19" s="11" t="s">
        <v>239</v>
      </c>
      <c r="B19" s="11">
        <f>'Kőburkolat készítése'!H7</f>
        <v>0</v>
      </c>
      <c r="C19" s="11">
        <f>'Kőburkolat készítése'!I7</f>
        <v>0</v>
      </c>
    </row>
    <row r="20" spans="1:3" ht="31.5">
      <c r="A20" s="11" t="s">
        <v>286</v>
      </c>
      <c r="B20" s="11">
        <f>'Elektromosenergia-ellátás, vill'!H45</f>
        <v>0</v>
      </c>
      <c r="C20" s="11">
        <f>'Elektromosenergia-ellátás, vill'!I45</f>
        <v>0</v>
      </c>
    </row>
    <row r="21" spans="1:3" ht="15.75">
      <c r="A21" s="11" t="s">
        <v>312</v>
      </c>
      <c r="B21" s="11">
        <f>'Épületgépészeti csővezeték szer'!H29</f>
        <v>0</v>
      </c>
      <c r="C21" s="11">
        <f>'Épületgépészeti csővezeték szer'!I29</f>
        <v>0</v>
      </c>
    </row>
    <row r="22" spans="1:3" ht="31.5">
      <c r="A22" s="11" t="s">
        <v>25</v>
      </c>
      <c r="B22" s="11">
        <f>'Épületgépészeti szerelvények és'!H66</f>
        <v>0</v>
      </c>
      <c r="C22" s="11">
        <f>'Épületgépészeti szerelvények és'!I66</f>
        <v>0</v>
      </c>
    </row>
    <row r="23" spans="1:3" s="12" customFormat="1" ht="15.75">
      <c r="A23" s="12" t="s">
        <v>26</v>
      </c>
      <c r="B23" s="12">
        <f>ROUND(SUM(B2:B22),0)</f>
        <v>0</v>
      </c>
      <c r="C23" s="12">
        <f>ROUND(SUM(C2:C22),0)</f>
        <v>0</v>
      </c>
    </row>
  </sheetData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51</v>
      </c>
      <c r="B1" s="2" t="s">
        <v>52</v>
      </c>
      <c r="C1" s="2" t="s">
        <v>53</v>
      </c>
      <c r="D1" s="4" t="s">
        <v>54</v>
      </c>
      <c r="E1" s="2" t="s">
        <v>55</v>
      </c>
      <c r="F1" s="4" t="s">
        <v>56</v>
      </c>
      <c r="G1" s="4" t="s">
        <v>57</v>
      </c>
      <c r="H1" s="4" t="s">
        <v>58</v>
      </c>
      <c r="I1" s="4" t="s">
        <v>59</v>
      </c>
    </row>
    <row r="2" spans="1:9" ht="102">
      <c r="A2" s="7">
        <v>1</v>
      </c>
      <c r="B2" s="1" t="s">
        <v>234</v>
      </c>
      <c r="C2" s="9" t="s">
        <v>235</v>
      </c>
      <c r="D2" s="5">
        <v>129.9</v>
      </c>
      <c r="E2" s="1" t="s">
        <v>119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3" ht="25.5">
      <c r="C3" s="9" t="s">
        <v>236</v>
      </c>
    </row>
    <row r="5" spans="1:9" ht="63.75">
      <c r="A5" s="7">
        <v>2</v>
      </c>
      <c r="B5" s="1" t="s">
        <v>237</v>
      </c>
      <c r="C5" s="1" t="s">
        <v>238</v>
      </c>
      <c r="D5" s="5">
        <v>600</v>
      </c>
      <c r="E5" s="1" t="s">
        <v>61</v>
      </c>
      <c r="F5" s="5">
        <v>0</v>
      </c>
      <c r="G5" s="5">
        <v>0</v>
      </c>
      <c r="H5" s="5">
        <f>ROUND(D5*F5,0)</f>
        <v>0</v>
      </c>
      <c r="I5" s="5">
        <f>ROUND(D5*G5,0)</f>
        <v>0</v>
      </c>
    </row>
    <row r="7" spans="1:9" s="8" customFormat="1" ht="12.75">
      <c r="A7" s="6"/>
      <c r="B7" s="2"/>
      <c r="C7" s="2" t="s">
        <v>65</v>
      </c>
      <c r="D7" s="4"/>
      <c r="E7" s="2"/>
      <c r="F7" s="4"/>
      <c r="G7" s="4"/>
      <c r="H7" s="4">
        <f>ROUND(SUM(H2:H6),0)</f>
        <v>0</v>
      </c>
      <c r="I7" s="4">
        <f>ROUND(SUM(I2:I6),0)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Kőburkolat készítése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51</v>
      </c>
      <c r="B1" s="2" t="s">
        <v>52</v>
      </c>
      <c r="C1" s="2" t="s">
        <v>53</v>
      </c>
      <c r="D1" s="4" t="s">
        <v>54</v>
      </c>
      <c r="E1" s="2" t="s">
        <v>55</v>
      </c>
      <c r="F1" s="4" t="s">
        <v>56</v>
      </c>
      <c r="G1" s="4" t="s">
        <v>57</v>
      </c>
      <c r="H1" s="4" t="s">
        <v>58</v>
      </c>
      <c r="I1" s="4" t="s">
        <v>59</v>
      </c>
    </row>
    <row r="2" spans="1:9" ht="89.25">
      <c r="A2" s="7">
        <v>1</v>
      </c>
      <c r="B2" s="1" t="s">
        <v>240</v>
      </c>
      <c r="C2" s="9" t="s">
        <v>241</v>
      </c>
      <c r="D2" s="5">
        <v>140</v>
      </c>
      <c r="E2" s="1" t="s">
        <v>119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3" ht="12.75">
      <c r="C3" s="9" t="s">
        <v>242</v>
      </c>
    </row>
    <row r="5" spans="1:9" ht="102">
      <c r="A5" s="7">
        <v>2</v>
      </c>
      <c r="B5" s="1" t="s">
        <v>243</v>
      </c>
      <c r="C5" s="9" t="s">
        <v>244</v>
      </c>
      <c r="D5" s="5">
        <v>560</v>
      </c>
      <c r="E5" s="1" t="s">
        <v>119</v>
      </c>
      <c r="F5" s="5">
        <v>0</v>
      </c>
      <c r="G5" s="5">
        <v>0</v>
      </c>
      <c r="H5" s="5">
        <f>ROUND(D5*F5,0)</f>
        <v>0</v>
      </c>
      <c r="I5" s="5">
        <f>ROUND(D5*G5,0)</f>
        <v>0</v>
      </c>
    </row>
    <row r="6" ht="25.5">
      <c r="C6" s="9" t="s">
        <v>245</v>
      </c>
    </row>
    <row r="8" spans="1:9" ht="89.25">
      <c r="A8" s="7">
        <v>3</v>
      </c>
      <c r="B8" s="1" t="s">
        <v>246</v>
      </c>
      <c r="C8" s="9" t="s">
        <v>247</v>
      </c>
      <c r="D8" s="5">
        <v>80</v>
      </c>
      <c r="E8" s="1" t="s">
        <v>119</v>
      </c>
      <c r="F8" s="5">
        <v>0</v>
      </c>
      <c r="G8" s="5">
        <v>0</v>
      </c>
      <c r="H8" s="5">
        <f>ROUND(D8*F8,0)</f>
        <v>0</v>
      </c>
      <c r="I8" s="5">
        <f>ROUND(D8*G8,0)</f>
        <v>0</v>
      </c>
    </row>
    <row r="9" ht="38.25">
      <c r="C9" s="9" t="s">
        <v>248</v>
      </c>
    </row>
    <row r="11" spans="1:9" ht="76.5">
      <c r="A11" s="7">
        <v>4</v>
      </c>
      <c r="B11" s="1" t="s">
        <v>249</v>
      </c>
      <c r="C11" s="1" t="s">
        <v>250</v>
      </c>
      <c r="D11" s="5">
        <v>16</v>
      </c>
      <c r="E11" s="1" t="s">
        <v>99</v>
      </c>
      <c r="F11" s="5">
        <v>0</v>
      </c>
      <c r="G11" s="5">
        <v>0</v>
      </c>
      <c r="H11" s="5">
        <f>ROUND(D11*F11,0)</f>
        <v>0</v>
      </c>
      <c r="I11" s="5">
        <f>ROUND(D11*G11,0)</f>
        <v>0</v>
      </c>
    </row>
    <row r="13" spans="1:9" ht="89.25">
      <c r="A13" s="7">
        <v>5</v>
      </c>
      <c r="B13" s="1" t="s">
        <v>251</v>
      </c>
      <c r="C13" s="1" t="s">
        <v>252</v>
      </c>
      <c r="D13" s="5">
        <v>10</v>
      </c>
      <c r="E13" s="1" t="s">
        <v>99</v>
      </c>
      <c r="F13" s="5">
        <v>0</v>
      </c>
      <c r="G13" s="5">
        <v>0</v>
      </c>
      <c r="H13" s="5">
        <f>ROUND(D13*F13,0)</f>
        <v>0</v>
      </c>
      <c r="I13" s="5">
        <f>ROUND(D13*G13,0)</f>
        <v>0</v>
      </c>
    </row>
    <row r="15" spans="1:9" ht="12.75">
      <c r="A15" s="7">
        <v>6</v>
      </c>
      <c r="B15" s="1" t="s">
        <v>253</v>
      </c>
      <c r="C15" s="1" t="s">
        <v>255</v>
      </c>
      <c r="D15" s="5">
        <v>1</v>
      </c>
      <c r="E15" s="1" t="s">
        <v>254</v>
      </c>
      <c r="F15" s="5">
        <v>0</v>
      </c>
      <c r="G15" s="5">
        <v>0</v>
      </c>
      <c r="H15" s="5">
        <f>ROUND(D15*F15,0)</f>
        <v>0</v>
      </c>
      <c r="I15" s="5">
        <f>ROUND(D15*G15,0)</f>
        <v>0</v>
      </c>
    </row>
    <row r="17" spans="1:9" ht="76.5">
      <c r="A17" s="7">
        <v>7</v>
      </c>
      <c r="B17" s="1" t="s">
        <v>256</v>
      </c>
      <c r="C17" s="1" t="s">
        <v>257</v>
      </c>
      <c r="D17" s="5">
        <v>2</v>
      </c>
      <c r="E17" s="1" t="s">
        <v>99</v>
      </c>
      <c r="F17" s="5">
        <v>0</v>
      </c>
      <c r="G17" s="5">
        <v>0</v>
      </c>
      <c r="H17" s="5">
        <f>ROUND(D17*F17,0)</f>
        <v>0</v>
      </c>
      <c r="I17" s="5">
        <f>ROUND(D17*G17,0)</f>
        <v>0</v>
      </c>
    </row>
    <row r="19" spans="1:9" ht="102">
      <c r="A19" s="7">
        <v>8</v>
      </c>
      <c r="B19" s="1" t="s">
        <v>258</v>
      </c>
      <c r="C19" s="1" t="s">
        <v>259</v>
      </c>
      <c r="D19" s="5">
        <v>1</v>
      </c>
      <c r="E19" s="1" t="s">
        <v>99</v>
      </c>
      <c r="F19" s="5">
        <v>0</v>
      </c>
      <c r="G19" s="5">
        <v>0</v>
      </c>
      <c r="H19" s="5">
        <f>ROUND(D19*F19,0)</f>
        <v>0</v>
      </c>
      <c r="I19" s="5">
        <f>ROUND(D19*G19,0)</f>
        <v>0</v>
      </c>
    </row>
    <row r="21" spans="1:9" ht="102">
      <c r="A21" s="7">
        <v>9</v>
      </c>
      <c r="B21" s="1" t="s">
        <v>260</v>
      </c>
      <c r="C21" s="9" t="s">
        <v>261</v>
      </c>
      <c r="D21" s="5">
        <v>1</v>
      </c>
      <c r="E21" s="1" t="s">
        <v>99</v>
      </c>
      <c r="F21" s="5">
        <v>0</v>
      </c>
      <c r="G21" s="5">
        <v>0</v>
      </c>
      <c r="H21" s="5">
        <f>ROUND(D21*F21,0)</f>
        <v>0</v>
      </c>
      <c r="I21" s="5">
        <f>ROUND(D21*G21,0)</f>
        <v>0</v>
      </c>
    </row>
    <row r="22" ht="12.75">
      <c r="C22" s="9" t="s">
        <v>262</v>
      </c>
    </row>
    <row r="24" spans="1:9" ht="76.5">
      <c r="A24" s="7">
        <v>10</v>
      </c>
      <c r="B24" s="1" t="s">
        <v>263</v>
      </c>
      <c r="C24" s="1" t="s">
        <v>264</v>
      </c>
      <c r="D24" s="5">
        <v>14</v>
      </c>
      <c r="E24" s="1" t="s">
        <v>99</v>
      </c>
      <c r="F24" s="5">
        <v>0</v>
      </c>
      <c r="G24" s="5">
        <v>0</v>
      </c>
      <c r="H24" s="5">
        <f>ROUND(D24*F24,0)</f>
        <v>0</v>
      </c>
      <c r="I24" s="5">
        <f>ROUND(D24*G24,0)</f>
        <v>0</v>
      </c>
    </row>
    <row r="26" spans="1:9" ht="89.25">
      <c r="A26" s="7">
        <v>11</v>
      </c>
      <c r="B26" s="1" t="s">
        <v>265</v>
      </c>
      <c r="C26" s="9" t="s">
        <v>266</v>
      </c>
      <c r="D26" s="5">
        <v>10</v>
      </c>
      <c r="E26" s="1" t="s">
        <v>99</v>
      </c>
      <c r="F26" s="5">
        <v>0</v>
      </c>
      <c r="G26" s="5">
        <v>0</v>
      </c>
      <c r="H26" s="5">
        <f>ROUND(D26*F26,0)</f>
        <v>0</v>
      </c>
      <c r="I26" s="5">
        <f>ROUND(D26*G26,0)</f>
        <v>0</v>
      </c>
    </row>
    <row r="27" ht="25.5">
      <c r="C27" s="9" t="s">
        <v>267</v>
      </c>
    </row>
    <row r="29" spans="1:9" ht="89.25">
      <c r="A29" s="7">
        <v>12</v>
      </c>
      <c r="B29" s="1" t="s">
        <v>268</v>
      </c>
      <c r="C29" s="1" t="s">
        <v>269</v>
      </c>
      <c r="D29" s="5">
        <v>8</v>
      </c>
      <c r="E29" s="1" t="s">
        <v>99</v>
      </c>
      <c r="F29" s="5">
        <v>0</v>
      </c>
      <c r="G29" s="5">
        <v>0</v>
      </c>
      <c r="H29" s="5">
        <f>ROUND(D29*F29,0)</f>
        <v>0</v>
      </c>
      <c r="I29" s="5">
        <f>ROUND(D29*G29,0)</f>
        <v>0</v>
      </c>
    </row>
    <row r="31" spans="1:9" ht="38.25">
      <c r="A31" s="7">
        <v>13</v>
      </c>
      <c r="B31" s="1" t="s">
        <v>270</v>
      </c>
      <c r="C31" s="1" t="s">
        <v>271</v>
      </c>
      <c r="D31" s="5">
        <v>40</v>
      </c>
      <c r="E31" s="1" t="s">
        <v>99</v>
      </c>
      <c r="F31" s="5">
        <v>0</v>
      </c>
      <c r="G31" s="5">
        <v>0</v>
      </c>
      <c r="H31" s="5">
        <f>ROUND(D31*F31,0)</f>
        <v>0</v>
      </c>
      <c r="I31" s="5">
        <f>ROUND(D31*G31,0)</f>
        <v>0</v>
      </c>
    </row>
    <row r="33" spans="1:9" ht="63.75">
      <c r="A33" s="7">
        <v>14</v>
      </c>
      <c r="B33" s="1" t="s">
        <v>272</v>
      </c>
      <c r="C33" s="1" t="s">
        <v>273</v>
      </c>
      <c r="D33" s="5">
        <v>30</v>
      </c>
      <c r="E33" s="1" t="s">
        <v>119</v>
      </c>
      <c r="F33" s="5">
        <v>0</v>
      </c>
      <c r="G33" s="5">
        <v>0</v>
      </c>
      <c r="H33" s="5">
        <f>ROUND(D33*F33,0)</f>
        <v>0</v>
      </c>
      <c r="I33" s="5">
        <f>ROUND(D33*G33,0)</f>
        <v>0</v>
      </c>
    </row>
    <row r="35" spans="1:9" ht="63.75">
      <c r="A35" s="7">
        <v>15</v>
      </c>
      <c r="B35" s="1" t="s">
        <v>274</v>
      </c>
      <c r="C35" s="1" t="s">
        <v>275</v>
      </c>
      <c r="D35" s="5">
        <v>2</v>
      </c>
      <c r="E35" s="1" t="s">
        <v>99</v>
      </c>
      <c r="F35" s="5">
        <v>0</v>
      </c>
      <c r="G35" s="5">
        <v>0</v>
      </c>
      <c r="H35" s="5">
        <f>ROUND(D35*F35,0)</f>
        <v>0</v>
      </c>
      <c r="I35" s="5">
        <f>ROUND(D35*G35,0)</f>
        <v>0</v>
      </c>
    </row>
    <row r="37" spans="1:9" ht="89.25">
      <c r="A37" s="7">
        <v>16</v>
      </c>
      <c r="B37" s="1" t="s">
        <v>276</v>
      </c>
      <c r="C37" s="1" t="s">
        <v>277</v>
      </c>
      <c r="D37" s="5">
        <v>2</v>
      </c>
      <c r="E37" s="1" t="s">
        <v>99</v>
      </c>
      <c r="F37" s="5">
        <v>0</v>
      </c>
      <c r="G37" s="5">
        <v>0</v>
      </c>
      <c r="H37" s="5">
        <f>ROUND(D37*F37,0)</f>
        <v>0</v>
      </c>
      <c r="I37" s="5">
        <f>ROUND(D37*G37,0)</f>
        <v>0</v>
      </c>
    </row>
    <row r="39" spans="1:9" ht="76.5">
      <c r="A39" s="7">
        <v>17</v>
      </c>
      <c r="B39" s="1" t="s">
        <v>278</v>
      </c>
      <c r="C39" s="1" t="s">
        <v>279</v>
      </c>
      <c r="D39" s="5">
        <v>2</v>
      </c>
      <c r="E39" s="1" t="s">
        <v>99</v>
      </c>
      <c r="F39" s="5">
        <v>0</v>
      </c>
      <c r="G39" s="5">
        <v>0</v>
      </c>
      <c r="H39" s="5">
        <f>ROUND(D39*F39,0)</f>
        <v>0</v>
      </c>
      <c r="I39" s="5">
        <f>ROUND(D39*G39,0)</f>
        <v>0</v>
      </c>
    </row>
    <row r="41" spans="1:9" ht="25.5">
      <c r="A41" s="7">
        <v>18</v>
      </c>
      <c r="B41" s="1" t="s">
        <v>280</v>
      </c>
      <c r="C41" s="1" t="s">
        <v>282</v>
      </c>
      <c r="D41" s="5">
        <v>1</v>
      </c>
      <c r="E41" s="1" t="s">
        <v>281</v>
      </c>
      <c r="F41" s="5">
        <v>0</v>
      </c>
      <c r="G41" s="5">
        <v>0</v>
      </c>
      <c r="H41" s="5">
        <f>ROUND(D41*F41,0)</f>
        <v>0</v>
      </c>
      <c r="I41" s="5">
        <f>ROUND(D41*G41,0)</f>
        <v>0</v>
      </c>
    </row>
    <row r="43" spans="1:9" ht="38.25">
      <c r="A43" s="7">
        <v>19</v>
      </c>
      <c r="B43" s="1" t="s">
        <v>283</v>
      </c>
      <c r="C43" s="1" t="s">
        <v>285</v>
      </c>
      <c r="D43" s="5">
        <v>1</v>
      </c>
      <c r="E43" s="1" t="s">
        <v>284</v>
      </c>
      <c r="F43" s="5">
        <v>0</v>
      </c>
      <c r="G43" s="5">
        <v>0</v>
      </c>
      <c r="H43" s="5">
        <f>ROUND(D43*F43,0)</f>
        <v>0</v>
      </c>
      <c r="I43" s="5">
        <f>ROUND(D43*G43,0)</f>
        <v>0</v>
      </c>
    </row>
    <row r="45" spans="1:9" s="8" customFormat="1" ht="12.75">
      <c r="A45" s="6"/>
      <c r="B45" s="2"/>
      <c r="C45" s="2" t="s">
        <v>65</v>
      </c>
      <c r="D45" s="4"/>
      <c r="E45" s="2"/>
      <c r="F45" s="4"/>
      <c r="G45" s="4"/>
      <c r="H45" s="4">
        <f>ROUND(SUM(H2:H44),0)</f>
        <v>0</v>
      </c>
      <c r="I45" s="4">
        <f>ROUND(SUM(I2:I44),0)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Elektromosenergia-ellátás, villanyszerelés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51</v>
      </c>
      <c r="B1" s="2" t="s">
        <v>52</v>
      </c>
      <c r="C1" s="2" t="s">
        <v>53</v>
      </c>
      <c r="D1" s="4" t="s">
        <v>54</v>
      </c>
      <c r="E1" s="2" t="s">
        <v>55</v>
      </c>
      <c r="F1" s="4" t="s">
        <v>56</v>
      </c>
      <c r="G1" s="4" t="s">
        <v>57</v>
      </c>
      <c r="H1" s="4" t="s">
        <v>58</v>
      </c>
      <c r="I1" s="4" t="s">
        <v>59</v>
      </c>
    </row>
    <row r="2" spans="1:9" ht="89.25">
      <c r="A2" s="7">
        <v>1</v>
      </c>
      <c r="B2" s="1" t="s">
        <v>287</v>
      </c>
      <c r="C2" s="9" t="s">
        <v>288</v>
      </c>
      <c r="D2" s="5">
        <v>60</v>
      </c>
      <c r="E2" s="1" t="s">
        <v>119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3" ht="51">
      <c r="C3" s="9" t="s">
        <v>289</v>
      </c>
    </row>
    <row r="5" spans="1:9" ht="89.25">
      <c r="A5" s="7">
        <v>2</v>
      </c>
      <c r="B5" s="1" t="s">
        <v>290</v>
      </c>
      <c r="C5" s="9" t="s">
        <v>288</v>
      </c>
      <c r="D5" s="5">
        <v>35</v>
      </c>
      <c r="E5" s="1" t="s">
        <v>119</v>
      </c>
      <c r="F5" s="5">
        <v>0</v>
      </c>
      <c r="G5" s="5">
        <v>0</v>
      </c>
      <c r="H5" s="5">
        <f>ROUND(D5*F5,0)</f>
        <v>0</v>
      </c>
      <c r="I5" s="5">
        <f>ROUND(D5*G5,0)</f>
        <v>0</v>
      </c>
    </row>
    <row r="6" ht="51">
      <c r="C6" s="9" t="s">
        <v>291</v>
      </c>
    </row>
    <row r="8" spans="1:9" ht="89.25">
      <c r="A8" s="7">
        <v>3</v>
      </c>
      <c r="B8" s="1" t="s">
        <v>292</v>
      </c>
      <c r="C8" s="1" t="s">
        <v>293</v>
      </c>
      <c r="D8" s="5">
        <v>42</v>
      </c>
      <c r="E8" s="1" t="s">
        <v>119</v>
      </c>
      <c r="F8" s="5">
        <v>0</v>
      </c>
      <c r="G8" s="5">
        <v>0</v>
      </c>
      <c r="H8" s="5">
        <f>ROUND(D8*F8,0)</f>
        <v>0</v>
      </c>
      <c r="I8" s="5">
        <f>ROUND(D8*G8,0)</f>
        <v>0</v>
      </c>
    </row>
    <row r="10" spans="1:9" ht="89.25">
      <c r="A10" s="7">
        <v>4</v>
      </c>
      <c r="B10" s="1" t="s">
        <v>294</v>
      </c>
      <c r="C10" s="1" t="s">
        <v>295</v>
      </c>
      <c r="D10" s="5">
        <v>47</v>
      </c>
      <c r="E10" s="1" t="s">
        <v>119</v>
      </c>
      <c r="F10" s="5">
        <v>0</v>
      </c>
      <c r="G10" s="5">
        <v>0</v>
      </c>
      <c r="H10" s="5">
        <f>ROUND(D10*F10,0)</f>
        <v>0</v>
      </c>
      <c r="I10" s="5">
        <f>ROUND(D10*G10,0)</f>
        <v>0</v>
      </c>
    </row>
    <row r="12" spans="1:9" ht="89.25">
      <c r="A12" s="7">
        <v>5</v>
      </c>
      <c r="B12" s="1" t="s">
        <v>296</v>
      </c>
      <c r="C12" s="1" t="s">
        <v>297</v>
      </c>
      <c r="D12" s="5">
        <v>25</v>
      </c>
      <c r="E12" s="1" t="s">
        <v>119</v>
      </c>
      <c r="F12" s="5">
        <v>0</v>
      </c>
      <c r="G12" s="5">
        <v>0</v>
      </c>
      <c r="H12" s="5">
        <f>ROUND(D12*F12,0)</f>
        <v>0</v>
      </c>
      <c r="I12" s="5">
        <f>ROUND(D12*G12,0)</f>
        <v>0</v>
      </c>
    </row>
    <row r="14" spans="1:9" ht="89.25">
      <c r="A14" s="7">
        <v>6</v>
      </c>
      <c r="B14" s="1" t="s">
        <v>298</v>
      </c>
      <c r="C14" s="1" t="s">
        <v>299</v>
      </c>
      <c r="D14" s="5">
        <v>35</v>
      </c>
      <c r="E14" s="1" t="s">
        <v>119</v>
      </c>
      <c r="F14" s="5">
        <v>0</v>
      </c>
      <c r="G14" s="5">
        <v>0</v>
      </c>
      <c r="H14" s="5">
        <f>ROUND(D14*F14,0)</f>
        <v>0</v>
      </c>
      <c r="I14" s="5">
        <f>ROUND(D14*G14,0)</f>
        <v>0</v>
      </c>
    </row>
    <row r="16" spans="1:9" ht="102">
      <c r="A16" s="7">
        <v>7</v>
      </c>
      <c r="B16" s="1" t="s">
        <v>300</v>
      </c>
      <c r="C16" s="9" t="s">
        <v>301</v>
      </c>
      <c r="D16" s="5">
        <v>67</v>
      </c>
      <c r="E16" s="1" t="s">
        <v>119</v>
      </c>
      <c r="F16" s="5">
        <v>0</v>
      </c>
      <c r="G16" s="5">
        <v>0</v>
      </c>
      <c r="H16" s="5">
        <f>ROUND(D16*F16,0)</f>
        <v>0</v>
      </c>
      <c r="I16" s="5">
        <f>ROUND(D16*G16,0)</f>
        <v>0</v>
      </c>
    </row>
    <row r="17" ht="63.75">
      <c r="C17" s="9" t="s">
        <v>302</v>
      </c>
    </row>
    <row r="19" spans="1:9" ht="102">
      <c r="A19" s="7">
        <v>8</v>
      </c>
      <c r="B19" s="1" t="s">
        <v>303</v>
      </c>
      <c r="C19" s="9" t="s">
        <v>301</v>
      </c>
      <c r="D19" s="5">
        <v>25</v>
      </c>
      <c r="E19" s="1" t="s">
        <v>119</v>
      </c>
      <c r="F19" s="5">
        <v>0</v>
      </c>
      <c r="G19" s="5">
        <v>0</v>
      </c>
      <c r="H19" s="5">
        <f>ROUND(D19*F19,0)</f>
        <v>0</v>
      </c>
      <c r="I19" s="5">
        <f>ROUND(D19*G19,0)</f>
        <v>0</v>
      </c>
    </row>
    <row r="20" ht="63.75">
      <c r="C20" s="9" t="s">
        <v>304</v>
      </c>
    </row>
    <row r="22" spans="1:9" ht="89.25">
      <c r="A22" s="7">
        <v>9</v>
      </c>
      <c r="B22" s="1" t="s">
        <v>305</v>
      </c>
      <c r="C22" s="9" t="s">
        <v>306</v>
      </c>
      <c r="D22" s="5">
        <v>10</v>
      </c>
      <c r="E22" s="1" t="s">
        <v>119</v>
      </c>
      <c r="F22" s="5">
        <v>0</v>
      </c>
      <c r="G22" s="5">
        <v>0</v>
      </c>
      <c r="H22" s="5">
        <f>ROUND(D22*F22,0)</f>
        <v>0</v>
      </c>
      <c r="I22" s="5">
        <f>ROUND(D22*G22,0)</f>
        <v>0</v>
      </c>
    </row>
    <row r="23" ht="12.75">
      <c r="C23" s="9" t="s">
        <v>307</v>
      </c>
    </row>
    <row r="25" spans="1:9" ht="51">
      <c r="A25" s="7">
        <v>10</v>
      </c>
      <c r="B25" s="1" t="s">
        <v>308</v>
      </c>
      <c r="C25" s="1" t="s">
        <v>309</v>
      </c>
      <c r="D25" s="5">
        <v>2</v>
      </c>
      <c r="E25" s="1" t="s">
        <v>99</v>
      </c>
      <c r="F25" s="5">
        <v>0</v>
      </c>
      <c r="G25" s="5">
        <v>0</v>
      </c>
      <c r="H25" s="5">
        <f>ROUND(D25*F25,0)</f>
        <v>0</v>
      </c>
      <c r="I25" s="5">
        <f>ROUND(D25*G25,0)</f>
        <v>0</v>
      </c>
    </row>
    <row r="27" spans="1:9" ht="38.25">
      <c r="A27" s="7">
        <v>11</v>
      </c>
      <c r="B27" s="1" t="s">
        <v>310</v>
      </c>
      <c r="C27" s="1" t="s">
        <v>311</v>
      </c>
      <c r="D27" s="5">
        <v>1</v>
      </c>
      <c r="E27" s="1" t="s">
        <v>284</v>
      </c>
      <c r="F27" s="5">
        <v>0</v>
      </c>
      <c r="G27" s="5">
        <v>0</v>
      </c>
      <c r="H27" s="5">
        <f>ROUND(D27*F27,0)</f>
        <v>0</v>
      </c>
      <c r="I27" s="5">
        <f>ROUND(D27*G27,0)</f>
        <v>0</v>
      </c>
    </row>
    <row r="29" spans="1:9" s="8" customFormat="1" ht="12.75">
      <c r="A29" s="6"/>
      <c r="B29" s="2"/>
      <c r="C29" s="2" t="s">
        <v>65</v>
      </c>
      <c r="D29" s="4"/>
      <c r="E29" s="2"/>
      <c r="F29" s="4"/>
      <c r="G29" s="4"/>
      <c r="H29" s="4">
        <f>ROUND(SUM(H2:H28),0)</f>
        <v>0</v>
      </c>
      <c r="I29" s="4">
        <f>ROUND(SUM(I2:I28),0)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Épületgépészeti csővezeték szerelése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51</v>
      </c>
      <c r="B1" s="2" t="s">
        <v>52</v>
      </c>
      <c r="C1" s="2" t="s">
        <v>53</v>
      </c>
      <c r="D1" s="4" t="s">
        <v>54</v>
      </c>
      <c r="E1" s="2" t="s">
        <v>55</v>
      </c>
      <c r="F1" s="4" t="s">
        <v>56</v>
      </c>
      <c r="G1" s="4" t="s">
        <v>57</v>
      </c>
      <c r="H1" s="4" t="s">
        <v>58</v>
      </c>
      <c r="I1" s="4" t="s">
        <v>59</v>
      </c>
    </row>
    <row r="2" spans="1:9" ht="89.25">
      <c r="A2" s="7">
        <v>1</v>
      </c>
      <c r="B2" s="1" t="s">
        <v>313</v>
      </c>
      <c r="C2" s="9" t="s">
        <v>314</v>
      </c>
      <c r="D2" s="5">
        <v>6</v>
      </c>
      <c r="E2" s="1" t="s">
        <v>99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3" ht="38.25">
      <c r="C3" s="9" t="s">
        <v>315</v>
      </c>
    </row>
    <row r="5" spans="1:9" ht="102">
      <c r="A5" s="7">
        <v>2</v>
      </c>
      <c r="B5" s="1" t="s">
        <v>316</v>
      </c>
      <c r="C5" s="9" t="s">
        <v>317</v>
      </c>
      <c r="D5" s="5">
        <v>4</v>
      </c>
      <c r="E5" s="1" t="s">
        <v>99</v>
      </c>
      <c r="F5" s="5">
        <v>0</v>
      </c>
      <c r="G5" s="5">
        <v>0</v>
      </c>
      <c r="H5" s="5">
        <f>ROUND(D5*F5,0)</f>
        <v>0</v>
      </c>
      <c r="I5" s="5">
        <f>ROUND(D5*G5,0)</f>
        <v>0</v>
      </c>
    </row>
    <row r="6" ht="12.75">
      <c r="C6" s="9" t="s">
        <v>318</v>
      </c>
    </row>
    <row r="8" spans="1:9" ht="102">
      <c r="A8" s="7">
        <v>3</v>
      </c>
      <c r="B8" s="1" t="s">
        <v>319</v>
      </c>
      <c r="C8" s="9" t="s">
        <v>320</v>
      </c>
      <c r="D8" s="5">
        <v>1</v>
      </c>
      <c r="E8" s="1" t="s">
        <v>99</v>
      </c>
      <c r="F8" s="5">
        <v>0</v>
      </c>
      <c r="G8" s="5">
        <v>0</v>
      </c>
      <c r="H8" s="5">
        <f>ROUND(D8*F8,0)</f>
        <v>0</v>
      </c>
      <c r="I8" s="5">
        <f>ROUND(D8*G8,0)</f>
        <v>0</v>
      </c>
    </row>
    <row r="9" ht="76.5">
      <c r="C9" s="9" t="s">
        <v>321</v>
      </c>
    </row>
    <row r="11" spans="1:9" ht="63.75">
      <c r="A11" s="7">
        <v>4</v>
      </c>
      <c r="B11" s="1" t="s">
        <v>322</v>
      </c>
      <c r="C11" s="1" t="s">
        <v>323</v>
      </c>
      <c r="D11" s="5">
        <v>14</v>
      </c>
      <c r="E11" s="1" t="s">
        <v>99</v>
      </c>
      <c r="F11" s="5">
        <v>0</v>
      </c>
      <c r="G11" s="5">
        <v>0</v>
      </c>
      <c r="H11" s="5">
        <f>ROUND(D11*F11,0)</f>
        <v>0</v>
      </c>
      <c r="I11" s="5">
        <f>ROUND(D11*G11,0)</f>
        <v>0</v>
      </c>
    </row>
    <row r="13" spans="1:9" ht="89.25">
      <c r="A13" s="7">
        <v>5</v>
      </c>
      <c r="B13" s="1" t="s">
        <v>324</v>
      </c>
      <c r="C13" s="1" t="s">
        <v>325</v>
      </c>
      <c r="D13" s="5">
        <v>14</v>
      </c>
      <c r="E13" s="1" t="s">
        <v>99</v>
      </c>
      <c r="F13" s="5">
        <v>0</v>
      </c>
      <c r="G13" s="5">
        <v>0</v>
      </c>
      <c r="H13" s="5">
        <f>ROUND(D13*F13,0)</f>
        <v>0</v>
      </c>
      <c r="I13" s="5">
        <f>ROUND(D13*G13,0)</f>
        <v>0</v>
      </c>
    </row>
    <row r="15" spans="1:9" ht="38.25">
      <c r="A15" s="7">
        <v>6</v>
      </c>
      <c r="B15" s="1" t="s">
        <v>326</v>
      </c>
      <c r="C15" s="1" t="s">
        <v>328</v>
      </c>
      <c r="D15" s="5">
        <v>1</v>
      </c>
      <c r="E15" s="1" t="s">
        <v>327</v>
      </c>
      <c r="F15" s="5">
        <v>0</v>
      </c>
      <c r="G15" s="5">
        <v>0</v>
      </c>
      <c r="H15" s="5">
        <f>ROUND(D15*F15,0)</f>
        <v>0</v>
      </c>
      <c r="I15" s="5">
        <f>ROUND(D15*G15,0)</f>
        <v>0</v>
      </c>
    </row>
    <row r="17" spans="1:9" ht="76.5">
      <c r="A17" s="7">
        <v>7</v>
      </c>
      <c r="B17" s="1" t="s">
        <v>329</v>
      </c>
      <c r="C17" s="1" t="s">
        <v>330</v>
      </c>
      <c r="D17" s="5">
        <v>5</v>
      </c>
      <c r="E17" s="1" t="s">
        <v>99</v>
      </c>
      <c r="F17" s="5">
        <v>0</v>
      </c>
      <c r="G17" s="5">
        <v>0</v>
      </c>
      <c r="H17" s="5">
        <f>ROUND(D17*F17,0)</f>
        <v>0</v>
      </c>
      <c r="I17" s="5">
        <f>ROUND(D17*G17,0)</f>
        <v>0</v>
      </c>
    </row>
    <row r="19" spans="1:9" ht="102">
      <c r="A19" s="7">
        <v>8</v>
      </c>
      <c r="B19" s="1" t="s">
        <v>331</v>
      </c>
      <c r="C19" s="1" t="s">
        <v>332</v>
      </c>
      <c r="D19" s="5">
        <v>1</v>
      </c>
      <c r="E19" s="1" t="s">
        <v>99</v>
      </c>
      <c r="F19" s="5">
        <v>0</v>
      </c>
      <c r="G19" s="5">
        <v>0</v>
      </c>
      <c r="H19" s="5">
        <f>ROUND(D19*F19,0)</f>
        <v>0</v>
      </c>
      <c r="I19" s="5">
        <f>ROUND(D19*G19,0)</f>
        <v>0</v>
      </c>
    </row>
    <row r="21" spans="1:9" ht="76.5">
      <c r="A21" s="7">
        <v>9</v>
      </c>
      <c r="B21" s="1" t="s">
        <v>333</v>
      </c>
      <c r="C21" s="1" t="s">
        <v>334</v>
      </c>
      <c r="D21" s="5">
        <v>3</v>
      </c>
      <c r="E21" s="1" t="s">
        <v>99</v>
      </c>
      <c r="F21" s="5">
        <v>0</v>
      </c>
      <c r="G21" s="5">
        <v>0</v>
      </c>
      <c r="H21" s="5">
        <f>ROUND(D21*F21,0)</f>
        <v>0</v>
      </c>
      <c r="I21" s="5">
        <f>ROUND(D21*G21,0)</f>
        <v>0</v>
      </c>
    </row>
    <row r="23" spans="1:9" ht="89.25">
      <c r="A23" s="7">
        <v>10</v>
      </c>
      <c r="B23" s="1" t="s">
        <v>335</v>
      </c>
      <c r="C23" s="1" t="s">
        <v>336</v>
      </c>
      <c r="D23" s="5">
        <v>4</v>
      </c>
      <c r="E23" s="1" t="s">
        <v>99</v>
      </c>
      <c r="F23" s="5">
        <v>0</v>
      </c>
      <c r="G23" s="5">
        <v>0</v>
      </c>
      <c r="H23" s="5">
        <f>ROUND(D23*F23,0)</f>
        <v>0</v>
      </c>
      <c r="I23" s="5">
        <f>ROUND(D23*G23,0)</f>
        <v>0</v>
      </c>
    </row>
    <row r="25" spans="1:9" ht="89.25">
      <c r="A25" s="7">
        <v>11</v>
      </c>
      <c r="B25" s="1" t="s">
        <v>337</v>
      </c>
      <c r="C25" s="1" t="s">
        <v>338</v>
      </c>
      <c r="D25" s="5">
        <v>1</v>
      </c>
      <c r="E25" s="1" t="s">
        <v>99</v>
      </c>
      <c r="F25" s="5">
        <v>0</v>
      </c>
      <c r="G25" s="5">
        <v>0</v>
      </c>
      <c r="H25" s="5">
        <f>ROUND(D25*F25,0)</f>
        <v>0</v>
      </c>
      <c r="I25" s="5">
        <f>ROUND(D25*G25,0)</f>
        <v>0</v>
      </c>
    </row>
    <row r="27" spans="1:9" ht="63.75">
      <c r="A27" s="7">
        <v>12</v>
      </c>
      <c r="B27" s="1" t="s">
        <v>339</v>
      </c>
      <c r="C27" s="1" t="s">
        <v>340</v>
      </c>
      <c r="D27" s="5">
        <v>2</v>
      </c>
      <c r="E27" s="1" t="s">
        <v>99</v>
      </c>
      <c r="F27" s="5">
        <v>0</v>
      </c>
      <c r="G27" s="5">
        <v>0</v>
      </c>
      <c r="H27" s="5">
        <f>ROUND(D27*F27,0)</f>
        <v>0</v>
      </c>
      <c r="I27" s="5">
        <f>ROUND(D27*G27,0)</f>
        <v>0</v>
      </c>
    </row>
    <row r="29" spans="1:9" ht="89.25">
      <c r="A29" s="7">
        <v>13</v>
      </c>
      <c r="B29" s="1" t="s">
        <v>341</v>
      </c>
      <c r="C29" s="1" t="s">
        <v>342</v>
      </c>
      <c r="D29" s="5">
        <v>5</v>
      </c>
      <c r="E29" s="1" t="s">
        <v>99</v>
      </c>
      <c r="F29" s="5">
        <v>0</v>
      </c>
      <c r="G29" s="5">
        <v>0</v>
      </c>
      <c r="H29" s="5">
        <f>ROUND(D29*F29,0)</f>
        <v>0</v>
      </c>
      <c r="I29" s="5">
        <f>ROUND(D29*G29,0)</f>
        <v>0</v>
      </c>
    </row>
    <row r="31" spans="1:9" ht="51">
      <c r="A31" s="7">
        <v>14</v>
      </c>
      <c r="B31" s="1" t="s">
        <v>343</v>
      </c>
      <c r="C31" s="1" t="s">
        <v>344</v>
      </c>
      <c r="D31" s="5">
        <v>1</v>
      </c>
      <c r="E31" s="1" t="s">
        <v>99</v>
      </c>
      <c r="F31" s="5">
        <v>0</v>
      </c>
      <c r="G31" s="5">
        <v>0</v>
      </c>
      <c r="H31" s="5">
        <f>ROUND(D31*F31,0)</f>
        <v>0</v>
      </c>
      <c r="I31" s="5">
        <f>ROUND(D31*G31,0)</f>
        <v>0</v>
      </c>
    </row>
    <row r="33" spans="1:9" ht="63.75">
      <c r="A33" s="7">
        <v>15</v>
      </c>
      <c r="B33" s="1" t="s">
        <v>345</v>
      </c>
      <c r="C33" s="1" t="s">
        <v>346</v>
      </c>
      <c r="D33" s="5">
        <v>1</v>
      </c>
      <c r="E33" s="1" t="s">
        <v>99</v>
      </c>
      <c r="F33" s="5">
        <v>0</v>
      </c>
      <c r="G33" s="5">
        <v>0</v>
      </c>
      <c r="H33" s="5">
        <f>ROUND(D33*F33,0)</f>
        <v>0</v>
      </c>
      <c r="I33" s="5">
        <f>ROUND(D33*G33,0)</f>
        <v>0</v>
      </c>
    </row>
    <row r="35" spans="1:9" ht="89.25">
      <c r="A35" s="7">
        <v>16</v>
      </c>
      <c r="B35" s="1" t="s">
        <v>347</v>
      </c>
      <c r="C35" s="9" t="s">
        <v>348</v>
      </c>
      <c r="D35" s="5">
        <v>2</v>
      </c>
      <c r="E35" s="1" t="s">
        <v>99</v>
      </c>
      <c r="F35" s="5">
        <v>0</v>
      </c>
      <c r="G35" s="5">
        <v>0</v>
      </c>
      <c r="H35" s="5">
        <f>ROUND(D35*F35,0)</f>
        <v>0</v>
      </c>
      <c r="I35" s="5">
        <f>ROUND(D35*G35,0)</f>
        <v>0</v>
      </c>
    </row>
    <row r="36" ht="51">
      <c r="C36" s="9" t="s">
        <v>349</v>
      </c>
    </row>
    <row r="38" spans="1:9" ht="89.25">
      <c r="A38" s="7">
        <v>17</v>
      </c>
      <c r="B38" s="1" t="s">
        <v>350</v>
      </c>
      <c r="C38" s="9" t="s">
        <v>351</v>
      </c>
      <c r="D38" s="5">
        <v>9</v>
      </c>
      <c r="E38" s="1" t="s">
        <v>99</v>
      </c>
      <c r="F38" s="5">
        <v>0</v>
      </c>
      <c r="G38" s="5">
        <v>0</v>
      </c>
      <c r="H38" s="5">
        <f>ROUND(D38*F38,0)</f>
        <v>0</v>
      </c>
      <c r="I38" s="5">
        <f>ROUND(D38*G38,0)</f>
        <v>0</v>
      </c>
    </row>
    <row r="39" ht="12.75">
      <c r="C39" s="9" t="s">
        <v>352</v>
      </c>
    </row>
    <row r="41" spans="1:9" ht="89.25">
      <c r="A41" s="7">
        <v>18</v>
      </c>
      <c r="B41" s="1" t="s">
        <v>353</v>
      </c>
      <c r="C41" s="9" t="s">
        <v>0</v>
      </c>
      <c r="D41" s="5">
        <v>3</v>
      </c>
      <c r="E41" s="1" t="s">
        <v>99</v>
      </c>
      <c r="F41" s="5">
        <v>0</v>
      </c>
      <c r="G41" s="5">
        <v>0</v>
      </c>
      <c r="H41" s="5">
        <f>ROUND(D41*F41,0)</f>
        <v>0</v>
      </c>
      <c r="I41" s="5">
        <f>ROUND(D41*G41,0)</f>
        <v>0</v>
      </c>
    </row>
    <row r="42" ht="12.75">
      <c r="C42" s="9" t="s">
        <v>1</v>
      </c>
    </row>
    <row r="44" spans="1:9" ht="89.25">
      <c r="A44" s="7">
        <v>19</v>
      </c>
      <c r="B44" s="1" t="s">
        <v>2</v>
      </c>
      <c r="C44" s="9" t="s">
        <v>3</v>
      </c>
      <c r="D44" s="5">
        <v>2</v>
      </c>
      <c r="E44" s="1" t="s">
        <v>99</v>
      </c>
      <c r="F44" s="5">
        <v>0</v>
      </c>
      <c r="G44" s="5">
        <v>0</v>
      </c>
      <c r="H44" s="5">
        <f>ROUND(D44*F44,0)</f>
        <v>0</v>
      </c>
      <c r="I44" s="5">
        <f>ROUND(D44*G44,0)</f>
        <v>0</v>
      </c>
    </row>
    <row r="45" ht="12.75">
      <c r="C45" s="9" t="s">
        <v>4</v>
      </c>
    </row>
    <row r="47" spans="1:9" ht="63.75">
      <c r="A47" s="7">
        <v>20</v>
      </c>
      <c r="B47" s="1" t="s">
        <v>5</v>
      </c>
      <c r="C47" s="1" t="s">
        <v>6</v>
      </c>
      <c r="D47" s="5">
        <v>3</v>
      </c>
      <c r="E47" s="1" t="s">
        <v>99</v>
      </c>
      <c r="F47" s="5">
        <v>0</v>
      </c>
      <c r="G47" s="5">
        <v>0</v>
      </c>
      <c r="H47" s="5">
        <f>ROUND(D47*F47,0)</f>
        <v>0</v>
      </c>
      <c r="I47" s="5">
        <f>ROUND(D47*G47,0)</f>
        <v>0</v>
      </c>
    </row>
    <row r="49" spans="1:9" ht="51">
      <c r="A49" s="7">
        <v>21</v>
      </c>
      <c r="B49" s="1" t="s">
        <v>7</v>
      </c>
      <c r="C49" s="1" t="s">
        <v>8</v>
      </c>
      <c r="D49" s="5">
        <v>3</v>
      </c>
      <c r="E49" s="1" t="s">
        <v>99</v>
      </c>
      <c r="F49" s="5">
        <v>0</v>
      </c>
      <c r="G49" s="5">
        <v>0</v>
      </c>
      <c r="H49" s="5">
        <f>ROUND(D49*F49,0)</f>
        <v>0</v>
      </c>
      <c r="I49" s="5">
        <f>ROUND(D49*G49,0)</f>
        <v>0</v>
      </c>
    </row>
    <row r="51" spans="1:9" ht="51">
      <c r="A51" s="7">
        <v>22</v>
      </c>
      <c r="B51" s="1" t="s">
        <v>9</v>
      </c>
      <c r="C51" s="1" t="s">
        <v>10</v>
      </c>
      <c r="D51" s="5">
        <v>5</v>
      </c>
      <c r="E51" s="1" t="s">
        <v>99</v>
      </c>
      <c r="F51" s="5">
        <v>0</v>
      </c>
      <c r="G51" s="5">
        <v>0</v>
      </c>
      <c r="H51" s="5">
        <f>ROUND(D51*F51,0)</f>
        <v>0</v>
      </c>
      <c r="I51" s="5">
        <f>ROUND(D51*G51,0)</f>
        <v>0</v>
      </c>
    </row>
    <row r="53" spans="1:9" ht="51">
      <c r="A53" s="7">
        <v>23</v>
      </c>
      <c r="B53" s="1" t="s">
        <v>11</v>
      </c>
      <c r="C53" s="1" t="s">
        <v>12</v>
      </c>
      <c r="D53" s="5">
        <v>4</v>
      </c>
      <c r="E53" s="1" t="s">
        <v>99</v>
      </c>
      <c r="F53" s="5">
        <v>0</v>
      </c>
      <c r="G53" s="5">
        <v>0</v>
      </c>
      <c r="H53" s="5">
        <f>ROUND(D53*F53,0)</f>
        <v>0</v>
      </c>
      <c r="I53" s="5">
        <f>ROUND(D53*G53,0)</f>
        <v>0</v>
      </c>
    </row>
    <row r="55" spans="1:9" ht="89.25">
      <c r="A55" s="7">
        <v>24</v>
      </c>
      <c r="B55" s="1" t="s">
        <v>13</v>
      </c>
      <c r="C55" s="1" t="s">
        <v>14</v>
      </c>
      <c r="D55" s="5">
        <v>1</v>
      </c>
      <c r="E55" s="1" t="s">
        <v>99</v>
      </c>
      <c r="F55" s="5">
        <v>0</v>
      </c>
      <c r="G55" s="5">
        <v>0</v>
      </c>
      <c r="H55" s="5">
        <f>ROUND(D55*F55,0)</f>
        <v>0</v>
      </c>
      <c r="I55" s="5">
        <f>ROUND(D55*G55,0)</f>
        <v>0</v>
      </c>
    </row>
    <row r="57" spans="1:9" ht="89.25">
      <c r="A57" s="7">
        <v>25</v>
      </c>
      <c r="B57" s="1" t="s">
        <v>15</v>
      </c>
      <c r="C57" s="1" t="s">
        <v>16</v>
      </c>
      <c r="D57" s="5">
        <v>6</v>
      </c>
      <c r="E57" s="1" t="s">
        <v>99</v>
      </c>
      <c r="F57" s="5">
        <v>0</v>
      </c>
      <c r="G57" s="5">
        <v>0</v>
      </c>
      <c r="H57" s="5">
        <f>ROUND(D57*F57,0)</f>
        <v>0</v>
      </c>
      <c r="I57" s="5">
        <f>ROUND(D57*G57,0)</f>
        <v>0</v>
      </c>
    </row>
    <row r="59" spans="1:9" ht="51">
      <c r="A59" s="7">
        <v>26</v>
      </c>
      <c r="B59" s="1" t="s">
        <v>17</v>
      </c>
      <c r="C59" s="1" t="s">
        <v>18</v>
      </c>
      <c r="D59" s="5">
        <v>6</v>
      </c>
      <c r="E59" s="1" t="s">
        <v>99</v>
      </c>
      <c r="F59" s="5">
        <v>0</v>
      </c>
      <c r="G59" s="5">
        <v>0</v>
      </c>
      <c r="H59" s="5">
        <f>ROUND(D59*F59,0)</f>
        <v>0</v>
      </c>
      <c r="I59" s="5">
        <f>ROUND(D59*G59,0)</f>
        <v>0</v>
      </c>
    </row>
    <row r="61" spans="1:9" ht="25.5">
      <c r="A61" s="7">
        <v>27</v>
      </c>
      <c r="B61" s="1" t="s">
        <v>19</v>
      </c>
      <c r="C61" s="1" t="s">
        <v>21</v>
      </c>
      <c r="D61" s="5">
        <v>1</v>
      </c>
      <c r="E61" s="1" t="s">
        <v>20</v>
      </c>
      <c r="F61" s="5">
        <v>0</v>
      </c>
      <c r="G61" s="5">
        <v>0</v>
      </c>
      <c r="H61" s="5">
        <f>ROUND(D61*F61,0)</f>
        <v>0</v>
      </c>
      <c r="I61" s="5">
        <f>ROUND(D61*G61,0)</f>
        <v>0</v>
      </c>
    </row>
    <row r="63" spans="1:9" ht="89.25">
      <c r="A63" s="7">
        <v>28</v>
      </c>
      <c r="B63" s="1" t="s">
        <v>22</v>
      </c>
      <c r="C63" s="9" t="s">
        <v>23</v>
      </c>
      <c r="D63" s="5">
        <v>2</v>
      </c>
      <c r="E63" s="1" t="s">
        <v>20</v>
      </c>
      <c r="F63" s="5">
        <v>0</v>
      </c>
      <c r="G63" s="5">
        <v>0</v>
      </c>
      <c r="H63" s="5">
        <f>ROUND(D63*F63,0)</f>
        <v>0</v>
      </c>
      <c r="I63" s="5">
        <f>ROUND(D63*G63,0)</f>
        <v>0</v>
      </c>
    </row>
    <row r="64" ht="25.5">
      <c r="C64" s="9" t="s">
        <v>24</v>
      </c>
    </row>
    <row r="66" spans="1:9" s="8" customFormat="1" ht="12.75">
      <c r="A66" s="6"/>
      <c r="B66" s="2"/>
      <c r="C66" s="2" t="s">
        <v>65</v>
      </c>
      <c r="D66" s="4"/>
      <c r="E66" s="2"/>
      <c r="F66" s="4"/>
      <c r="G66" s="4"/>
      <c r="H66" s="4">
        <f>ROUND(SUM(H2:H65),0)</f>
        <v>0</v>
      </c>
      <c r="I66" s="4">
        <f>ROUND(SUM(I2:I65),0)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Épületgépészeti szerelvények és berendezések szerelése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51</v>
      </c>
      <c r="B1" s="2" t="s">
        <v>52</v>
      </c>
      <c r="C1" s="2" t="s">
        <v>53</v>
      </c>
      <c r="D1" s="4" t="s">
        <v>54</v>
      </c>
      <c r="E1" s="2" t="s">
        <v>55</v>
      </c>
      <c r="F1" s="4" t="s">
        <v>56</v>
      </c>
      <c r="G1" s="4" t="s">
        <v>57</v>
      </c>
      <c r="H1" s="4" t="s">
        <v>58</v>
      </c>
      <c r="I1" s="4" t="s">
        <v>59</v>
      </c>
    </row>
    <row r="2" spans="1:9" ht="12.75">
      <c r="A2" s="7">
        <v>1</v>
      </c>
      <c r="B2" s="1" t="s">
        <v>60</v>
      </c>
      <c r="C2" s="1" t="s">
        <v>62</v>
      </c>
      <c r="D2" s="5">
        <v>27.6</v>
      </c>
      <c r="E2" s="1" t="s">
        <v>61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63</v>
      </c>
      <c r="C4" s="1" t="s">
        <v>64</v>
      </c>
      <c r="D4" s="5">
        <v>181</v>
      </c>
      <c r="E4" s="1" t="s">
        <v>61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65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51</v>
      </c>
      <c r="B1" s="2" t="s">
        <v>52</v>
      </c>
      <c r="C1" s="2" t="s">
        <v>53</v>
      </c>
      <c r="D1" s="4" t="s">
        <v>54</v>
      </c>
      <c r="E1" s="2" t="s">
        <v>55</v>
      </c>
      <c r="F1" s="4" t="s">
        <v>56</v>
      </c>
      <c r="G1" s="4" t="s">
        <v>57</v>
      </c>
      <c r="H1" s="4" t="s">
        <v>58</v>
      </c>
      <c r="I1" s="4" t="s">
        <v>59</v>
      </c>
    </row>
    <row r="2" spans="1:9" ht="51">
      <c r="A2" s="7">
        <v>1</v>
      </c>
      <c r="B2" s="1" t="s">
        <v>67</v>
      </c>
      <c r="C2" s="1" t="s">
        <v>69</v>
      </c>
      <c r="D2" s="5">
        <v>45.13</v>
      </c>
      <c r="E2" s="1" t="s">
        <v>68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76.5">
      <c r="A4" s="7">
        <v>2</v>
      </c>
      <c r="B4" s="1" t="s">
        <v>70</v>
      </c>
      <c r="C4" s="1" t="s">
        <v>71</v>
      </c>
      <c r="D4" s="5">
        <v>52.81</v>
      </c>
      <c r="E4" s="1" t="s">
        <v>68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89.25">
      <c r="A6" s="7">
        <v>3</v>
      </c>
      <c r="B6" s="1" t="s">
        <v>72</v>
      </c>
      <c r="C6" s="1" t="s">
        <v>73</v>
      </c>
      <c r="D6" s="5">
        <v>7.68</v>
      </c>
      <c r="E6" s="1" t="s">
        <v>68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8" spans="1:9" ht="38.25">
      <c r="A8" s="7">
        <v>4</v>
      </c>
      <c r="B8" s="1" t="s">
        <v>74</v>
      </c>
      <c r="C8" s="1" t="s">
        <v>75</v>
      </c>
      <c r="D8" s="5">
        <v>681</v>
      </c>
      <c r="E8" s="1" t="s">
        <v>61</v>
      </c>
      <c r="F8" s="5">
        <v>0</v>
      </c>
      <c r="G8" s="5">
        <v>0</v>
      </c>
      <c r="H8" s="5">
        <f>ROUND(D8*F8,0)</f>
        <v>0</v>
      </c>
      <c r="I8" s="5">
        <f>ROUND(D8*G8,0)</f>
        <v>0</v>
      </c>
    </row>
    <row r="10" spans="1:9" ht="25.5">
      <c r="A10" s="7">
        <v>5</v>
      </c>
      <c r="B10" s="1" t="s">
        <v>76</v>
      </c>
      <c r="C10" s="1" t="s">
        <v>77</v>
      </c>
      <c r="D10" s="5">
        <v>113.6</v>
      </c>
      <c r="E10" s="1" t="s">
        <v>68</v>
      </c>
      <c r="F10" s="5">
        <v>0</v>
      </c>
      <c r="G10" s="5">
        <v>0</v>
      </c>
      <c r="H10" s="5">
        <f>ROUND(D10*F10,0)</f>
        <v>0</v>
      </c>
      <c r="I10" s="5">
        <f>ROUND(D10*G10,0)</f>
        <v>0</v>
      </c>
    </row>
    <row r="12" spans="1:9" ht="25.5">
      <c r="A12" s="7">
        <v>6</v>
      </c>
      <c r="B12" s="1" t="s">
        <v>78</v>
      </c>
      <c r="C12" s="1" t="s">
        <v>79</v>
      </c>
      <c r="D12" s="5">
        <v>20</v>
      </c>
      <c r="E12" s="1" t="s">
        <v>68</v>
      </c>
      <c r="F12" s="5">
        <v>0</v>
      </c>
      <c r="G12" s="5">
        <v>0</v>
      </c>
      <c r="H12" s="5">
        <f>ROUND(D12*F12,0)</f>
        <v>0</v>
      </c>
      <c r="I12" s="5">
        <f>ROUND(D12*G12,0)</f>
        <v>0</v>
      </c>
    </row>
    <row r="14" spans="1:9" ht="25.5">
      <c r="A14" s="7">
        <v>7</v>
      </c>
      <c r="B14" s="1" t="s">
        <v>80</v>
      </c>
      <c r="C14" s="1" t="s">
        <v>81</v>
      </c>
      <c r="D14" s="5">
        <v>90</v>
      </c>
      <c r="E14" s="1" t="s">
        <v>68</v>
      </c>
      <c r="F14" s="5">
        <v>0</v>
      </c>
      <c r="G14" s="5">
        <v>0</v>
      </c>
      <c r="H14" s="5">
        <f>ROUND(D14*F14,0)</f>
        <v>0</v>
      </c>
      <c r="I14" s="5">
        <f>ROUND(D14*G14,0)</f>
        <v>0</v>
      </c>
    </row>
    <row r="16" spans="1:9" s="8" customFormat="1" ht="12.75">
      <c r="A16" s="6"/>
      <c r="B16" s="2"/>
      <c r="C16" s="2" t="s">
        <v>65</v>
      </c>
      <c r="D16" s="4"/>
      <c r="E16" s="2"/>
      <c r="F16" s="4"/>
      <c r="G16" s="4"/>
      <c r="H16" s="4">
        <f>ROUND(SUM(H2:H15),0)</f>
        <v>0</v>
      </c>
      <c r="I16" s="4">
        <f>ROUND(SUM(I2:I15),0)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51</v>
      </c>
      <c r="B1" s="2" t="s">
        <v>52</v>
      </c>
      <c r="C1" s="2" t="s">
        <v>53</v>
      </c>
      <c r="D1" s="4" t="s">
        <v>54</v>
      </c>
      <c r="E1" s="2" t="s">
        <v>55</v>
      </c>
      <c r="F1" s="4" t="s">
        <v>56</v>
      </c>
      <c r="G1" s="4" t="s">
        <v>57</v>
      </c>
      <c r="H1" s="4" t="s">
        <v>58</v>
      </c>
      <c r="I1" s="4" t="s">
        <v>59</v>
      </c>
    </row>
    <row r="2" spans="1:9" ht="63.75">
      <c r="A2" s="7">
        <v>1</v>
      </c>
      <c r="B2" s="1" t="s">
        <v>83</v>
      </c>
      <c r="C2" s="1" t="s">
        <v>84</v>
      </c>
      <c r="D2" s="5">
        <v>40.78</v>
      </c>
      <c r="E2" s="1" t="s">
        <v>68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65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Síkalapozás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51</v>
      </c>
      <c r="B1" s="2" t="s">
        <v>52</v>
      </c>
      <c r="C1" s="2" t="s">
        <v>53</v>
      </c>
      <c r="D1" s="4" t="s">
        <v>54</v>
      </c>
      <c r="E1" s="2" t="s">
        <v>55</v>
      </c>
      <c r="F1" s="4" t="s">
        <v>56</v>
      </c>
      <c r="G1" s="4" t="s">
        <v>57</v>
      </c>
      <c r="H1" s="4" t="s">
        <v>58</v>
      </c>
      <c r="I1" s="4" t="s">
        <v>59</v>
      </c>
    </row>
    <row r="2" spans="1:9" ht="63.75">
      <c r="A2" s="7">
        <v>1</v>
      </c>
      <c r="B2" s="1" t="s">
        <v>86</v>
      </c>
      <c r="C2" s="1" t="s">
        <v>88</v>
      </c>
      <c r="D2" s="5">
        <v>0.1</v>
      </c>
      <c r="E2" s="1" t="s">
        <v>87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76.5">
      <c r="A4" s="7">
        <v>2</v>
      </c>
      <c r="B4" s="1" t="s">
        <v>89</v>
      </c>
      <c r="C4" s="1" t="s">
        <v>90</v>
      </c>
      <c r="D4" s="5">
        <v>0.3</v>
      </c>
      <c r="E4" s="1" t="s">
        <v>87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89.25">
      <c r="A6" s="7">
        <v>3</v>
      </c>
      <c r="B6" s="1" t="s">
        <v>91</v>
      </c>
      <c r="C6" s="9" t="s">
        <v>92</v>
      </c>
      <c r="D6" s="5">
        <v>9.53</v>
      </c>
      <c r="E6" s="1" t="s">
        <v>68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7" ht="12.75">
      <c r="C7" s="9" t="s">
        <v>93</v>
      </c>
    </row>
    <row r="9" spans="1:9" ht="89.25">
      <c r="A9" s="7">
        <v>4</v>
      </c>
      <c r="B9" s="1" t="s">
        <v>94</v>
      </c>
      <c r="C9" s="9" t="s">
        <v>95</v>
      </c>
      <c r="D9" s="5">
        <v>9.53</v>
      </c>
      <c r="E9" s="1" t="s">
        <v>68</v>
      </c>
      <c r="F9" s="5">
        <v>0</v>
      </c>
      <c r="G9" s="5">
        <v>0</v>
      </c>
      <c r="H9" s="5">
        <f>ROUND(D9*F9,0)</f>
        <v>0</v>
      </c>
      <c r="I9" s="5">
        <f>ROUND(D9*G9,0)</f>
        <v>0</v>
      </c>
    </row>
    <row r="10" ht="25.5">
      <c r="C10" s="9" t="s">
        <v>96</v>
      </c>
    </row>
    <row r="12" spans="1:9" s="8" customFormat="1" ht="12.75">
      <c r="A12" s="6"/>
      <c r="B12" s="2"/>
      <c r="C12" s="2" t="s">
        <v>65</v>
      </c>
      <c r="D12" s="4"/>
      <c r="E12" s="2"/>
      <c r="F12" s="4"/>
      <c r="G12" s="4"/>
      <c r="H12" s="4">
        <f>ROUND(SUM(H2:H11),0)</f>
        <v>0</v>
      </c>
      <c r="I12" s="4">
        <f>ROUND(SUM(I2:I11),0)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Helyszíni beton és vasbeton 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51</v>
      </c>
      <c r="B1" s="2" t="s">
        <v>52</v>
      </c>
      <c r="C1" s="2" t="s">
        <v>53</v>
      </c>
      <c r="D1" s="4" t="s">
        <v>54</v>
      </c>
      <c r="E1" s="2" t="s">
        <v>55</v>
      </c>
      <c r="F1" s="4" t="s">
        <v>56</v>
      </c>
      <c r="G1" s="4" t="s">
        <v>57</v>
      </c>
      <c r="H1" s="4" t="s">
        <v>58</v>
      </c>
      <c r="I1" s="4" t="s">
        <v>59</v>
      </c>
    </row>
    <row r="2" spans="1:9" ht="89.25">
      <c r="A2" s="7">
        <v>1</v>
      </c>
      <c r="B2" s="1" t="s">
        <v>98</v>
      </c>
      <c r="C2" s="9" t="s">
        <v>100</v>
      </c>
      <c r="D2" s="5">
        <v>43</v>
      </c>
      <c r="E2" s="1" t="s">
        <v>99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3" ht="63.75">
      <c r="C3" s="9" t="s">
        <v>101</v>
      </c>
    </row>
    <row r="5" spans="1:9" s="8" customFormat="1" ht="12.75">
      <c r="A5" s="6"/>
      <c r="B5" s="2"/>
      <c r="C5" s="2" t="s">
        <v>65</v>
      </c>
      <c r="D5" s="4"/>
      <c r="E5" s="2"/>
      <c r="F5" s="4"/>
      <c r="G5" s="4"/>
      <c r="H5" s="4">
        <f>ROUND(SUM(H2:H4),0)</f>
        <v>0</v>
      </c>
      <c r="I5" s="4">
        <f>ROUND(SUM(I2:I4),0)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Előregyártott épületszerkezeti elem elhelyezése és szerelése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51</v>
      </c>
      <c r="B1" s="2" t="s">
        <v>52</v>
      </c>
      <c r="C1" s="2" t="s">
        <v>53</v>
      </c>
      <c r="D1" s="4" t="s">
        <v>54</v>
      </c>
      <c r="E1" s="2" t="s">
        <v>55</v>
      </c>
      <c r="F1" s="4" t="s">
        <v>56</v>
      </c>
      <c r="G1" s="4" t="s">
        <v>57</v>
      </c>
      <c r="H1" s="4" t="s">
        <v>58</v>
      </c>
      <c r="I1" s="4" t="s">
        <v>59</v>
      </c>
    </row>
    <row r="2" spans="1:9" ht="76.5">
      <c r="A2" s="7">
        <v>1</v>
      </c>
      <c r="B2" s="1" t="s">
        <v>103</v>
      </c>
      <c r="C2" s="1" t="s">
        <v>104</v>
      </c>
      <c r="D2" s="5">
        <v>122.32</v>
      </c>
      <c r="E2" s="1" t="s">
        <v>61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63.75">
      <c r="A4" s="7">
        <v>2</v>
      </c>
      <c r="B4" s="1" t="s">
        <v>105</v>
      </c>
      <c r="C4" s="1" t="s">
        <v>106</v>
      </c>
      <c r="D4" s="5">
        <v>26.32</v>
      </c>
      <c r="E4" s="1" t="s">
        <v>61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63.75">
      <c r="A6" s="7">
        <v>3</v>
      </c>
      <c r="B6" s="1" t="s">
        <v>107</v>
      </c>
      <c r="C6" s="1" t="s">
        <v>108</v>
      </c>
      <c r="D6" s="5">
        <v>1.44</v>
      </c>
      <c r="E6" s="1" t="s">
        <v>68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8" spans="1:9" ht="89.25">
      <c r="A8" s="7">
        <v>4</v>
      </c>
      <c r="B8" s="1" t="s">
        <v>109</v>
      </c>
      <c r="C8" s="1" t="s">
        <v>110</v>
      </c>
      <c r="D8" s="5">
        <v>71.16</v>
      </c>
      <c r="E8" s="1" t="s">
        <v>61</v>
      </c>
      <c r="F8" s="5">
        <v>0</v>
      </c>
      <c r="G8" s="5">
        <v>0</v>
      </c>
      <c r="H8" s="5">
        <f>ROUND(D8*F8,0)</f>
        <v>0</v>
      </c>
      <c r="I8" s="5">
        <f>ROUND(D8*G8,0)</f>
        <v>0</v>
      </c>
    </row>
    <row r="10" spans="1:9" s="8" customFormat="1" ht="12.75">
      <c r="A10" s="6"/>
      <c r="B10" s="2"/>
      <c r="C10" s="2" t="s">
        <v>65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Falazás és egyéb kőművesmunka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51</v>
      </c>
      <c r="B1" s="2" t="s">
        <v>52</v>
      </c>
      <c r="C1" s="2" t="s">
        <v>53</v>
      </c>
      <c r="D1" s="4" t="s">
        <v>54</v>
      </c>
      <c r="E1" s="2" t="s">
        <v>55</v>
      </c>
      <c r="F1" s="4" t="s">
        <v>56</v>
      </c>
      <c r="G1" s="4" t="s">
        <v>57</v>
      </c>
      <c r="H1" s="4" t="s">
        <v>58</v>
      </c>
      <c r="I1" s="4" t="s">
        <v>59</v>
      </c>
    </row>
    <row r="2" spans="1:9" ht="63.75">
      <c r="A2" s="7">
        <v>1</v>
      </c>
      <c r="B2" s="1" t="s">
        <v>112</v>
      </c>
      <c r="C2" s="1" t="s">
        <v>113</v>
      </c>
      <c r="D2" s="5">
        <v>181</v>
      </c>
      <c r="E2" s="1" t="s">
        <v>61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76.5">
      <c r="A4" s="7">
        <v>2</v>
      </c>
      <c r="B4" s="1" t="s">
        <v>114</v>
      </c>
      <c r="C4" s="1" t="s">
        <v>115</v>
      </c>
      <c r="D4" s="5">
        <v>353.04</v>
      </c>
      <c r="E4" s="1" t="s">
        <v>61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38.25">
      <c r="A6" s="7">
        <v>3</v>
      </c>
      <c r="B6" s="1" t="s">
        <v>116</v>
      </c>
      <c r="C6" s="1" t="s">
        <v>117</v>
      </c>
      <c r="D6" s="5">
        <v>353.04</v>
      </c>
      <c r="E6" s="1" t="s">
        <v>61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8" spans="1:9" ht="25.5">
      <c r="A8" s="7">
        <v>4</v>
      </c>
      <c r="B8" s="1" t="s">
        <v>118</v>
      </c>
      <c r="C8" s="1" t="s">
        <v>120</v>
      </c>
      <c r="D8" s="5">
        <v>360</v>
      </c>
      <c r="E8" s="1" t="s">
        <v>119</v>
      </c>
      <c r="F8" s="5">
        <v>0</v>
      </c>
      <c r="G8" s="5">
        <v>0</v>
      </c>
      <c r="H8" s="5">
        <f>ROUND(D8*F8,0)</f>
        <v>0</v>
      </c>
      <c r="I8" s="5">
        <f>ROUND(D8*G8,0)</f>
        <v>0</v>
      </c>
    </row>
    <row r="10" spans="1:9" ht="25.5">
      <c r="A10" s="7">
        <v>5</v>
      </c>
      <c r="B10" s="1" t="s">
        <v>121</v>
      </c>
      <c r="C10" s="1" t="s">
        <v>122</v>
      </c>
      <c r="D10" s="5">
        <v>1</v>
      </c>
      <c r="E10" s="1" t="s">
        <v>99</v>
      </c>
      <c r="F10" s="5">
        <v>0</v>
      </c>
      <c r="G10" s="5">
        <v>0</v>
      </c>
      <c r="H10" s="5">
        <f>ROUND(D10*F10,0)</f>
        <v>0</v>
      </c>
      <c r="I10" s="5">
        <f>ROUND(D10*G10,0)</f>
        <v>0</v>
      </c>
    </row>
    <row r="12" spans="1:9" ht="51">
      <c r="A12" s="7">
        <v>6</v>
      </c>
      <c r="B12" s="1" t="s">
        <v>123</v>
      </c>
      <c r="C12" s="1" t="s">
        <v>124</v>
      </c>
      <c r="D12" s="5">
        <v>90.83</v>
      </c>
      <c r="E12" s="1" t="s">
        <v>61</v>
      </c>
      <c r="F12" s="5">
        <v>0</v>
      </c>
      <c r="G12" s="5">
        <v>0</v>
      </c>
      <c r="H12" s="5">
        <f>ROUND(D12*F12,0)</f>
        <v>0</v>
      </c>
      <c r="I12" s="5">
        <f>ROUND(D12*G12,0)</f>
        <v>0</v>
      </c>
    </row>
    <row r="14" spans="1:9" ht="25.5">
      <c r="A14" s="7">
        <v>7</v>
      </c>
      <c r="B14" s="1" t="s">
        <v>125</v>
      </c>
      <c r="C14" s="1" t="s">
        <v>126</v>
      </c>
      <c r="D14" s="5">
        <v>6</v>
      </c>
      <c r="E14" s="1" t="s">
        <v>119</v>
      </c>
      <c r="F14" s="5">
        <v>0</v>
      </c>
      <c r="G14" s="5">
        <v>0</v>
      </c>
      <c r="H14" s="5">
        <f>ROUND(D14*F14,0)</f>
        <v>0</v>
      </c>
      <c r="I14" s="5">
        <f>ROUND(D14*G14,0)</f>
        <v>0</v>
      </c>
    </row>
    <row r="16" spans="1:9" ht="51">
      <c r="A16" s="7">
        <v>8</v>
      </c>
      <c r="B16" s="1" t="s">
        <v>127</v>
      </c>
      <c r="C16" s="1" t="s">
        <v>128</v>
      </c>
      <c r="D16" s="5">
        <v>280</v>
      </c>
      <c r="E16" s="1" t="s">
        <v>61</v>
      </c>
      <c r="F16" s="5">
        <v>0</v>
      </c>
      <c r="G16" s="5">
        <v>0</v>
      </c>
      <c r="H16" s="5">
        <f>ROUND(D16*F16,0)</f>
        <v>0</v>
      </c>
      <c r="I16" s="5">
        <f>ROUND(D16*G16,0)</f>
        <v>0</v>
      </c>
    </row>
    <row r="18" spans="1:9" ht="25.5">
      <c r="A18" s="7">
        <v>9</v>
      </c>
      <c r="B18" s="1" t="s">
        <v>129</v>
      </c>
      <c r="C18" s="1" t="s">
        <v>130</v>
      </c>
      <c r="D18" s="5">
        <v>178.02</v>
      </c>
      <c r="E18" s="1" t="s">
        <v>61</v>
      </c>
      <c r="F18" s="5">
        <v>0</v>
      </c>
      <c r="G18" s="5">
        <v>0</v>
      </c>
      <c r="H18" s="5">
        <f>ROUND(D18*F18,0)</f>
        <v>0</v>
      </c>
      <c r="I18" s="5">
        <f>ROUND(D18*G18,0)</f>
        <v>0</v>
      </c>
    </row>
    <row r="20" spans="1:9" ht="38.25">
      <c r="A20" s="7">
        <v>10</v>
      </c>
      <c r="B20" s="1" t="s">
        <v>131</v>
      </c>
      <c r="C20" s="1" t="s">
        <v>132</v>
      </c>
      <c r="D20" s="5">
        <v>34</v>
      </c>
      <c r="E20" s="1" t="s">
        <v>119</v>
      </c>
      <c r="F20" s="5">
        <v>0</v>
      </c>
      <c r="G20" s="5">
        <v>0</v>
      </c>
      <c r="H20" s="5">
        <f>ROUND(D20*F20,0)</f>
        <v>0</v>
      </c>
      <c r="I20" s="5">
        <f>ROUND(D20*G20,0)</f>
        <v>0</v>
      </c>
    </row>
    <row r="22" spans="1:9" ht="25.5">
      <c r="A22" s="7">
        <v>11</v>
      </c>
      <c r="B22" s="1" t="s">
        <v>133</v>
      </c>
      <c r="C22" s="1" t="s">
        <v>134</v>
      </c>
      <c r="D22" s="5">
        <v>24</v>
      </c>
      <c r="E22" s="1" t="s">
        <v>119</v>
      </c>
      <c r="F22" s="5">
        <v>0</v>
      </c>
      <c r="G22" s="5">
        <v>0</v>
      </c>
      <c r="H22" s="5">
        <f>ROUND(D22*F22,0)</f>
        <v>0</v>
      </c>
      <c r="I22" s="5">
        <f>ROUND(D22*G22,0)</f>
        <v>0</v>
      </c>
    </row>
    <row r="24" spans="1:9" s="8" customFormat="1" ht="12.75">
      <c r="A24" s="6"/>
      <c r="B24" s="2"/>
      <c r="C24" s="2" t="s">
        <v>65</v>
      </c>
      <c r="D24" s="4"/>
      <c r="E24" s="2"/>
      <c r="F24" s="4"/>
      <c r="G24" s="4"/>
      <c r="H24" s="4">
        <f>ROUND(SUM(H2:H23),0)</f>
        <v>0</v>
      </c>
      <c r="I24" s="4">
        <f>ROUND(SUM(I2:I23),0)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Ácsmunka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dcterms:created xsi:type="dcterms:W3CDTF">2019-04-26T12:38:04Z</dcterms:created>
  <dcterms:modified xsi:type="dcterms:W3CDTF">2019-04-26T12:43:05Z</dcterms:modified>
  <cp:category/>
  <cp:version/>
  <cp:contentType/>
  <cp:contentStatus/>
</cp:coreProperties>
</file>